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oshao\Documents\"/>
    </mc:Choice>
  </mc:AlternateContent>
  <workbookProtection workbookAlgorithmName="SHA-512" workbookHashValue="fOe92JiiN2yujIJy7a+XRcRg56DyzAemGALXDhrT0ebzhlK1vBc8xNR9gecyXjbV/nYkJsHDyizwv2wbWVSwyg==" workbookSaltValue="Uo4GFCnmME+wUrAb3Aek+Q==" workbookSpinCount="100000" lockStructure="1"/>
  <bookViews>
    <workbookView xWindow="0" yWindow="0" windowWidth="25200" windowHeight="11835"/>
  </bookViews>
  <sheets>
    <sheet name="Parameter" sheetId="5" r:id="rId1"/>
    <sheet name="Question" sheetId="1" r:id="rId2"/>
    <sheet name="Answer" sheetId="6" r:id="rId3"/>
    <sheet name="Seed11" sheetId="13" state="hidden" r:id="rId4"/>
    <sheet name="Seed01" sheetId="9" state="hidden" r:id="rId5"/>
    <sheet name="Seed12" sheetId="14" state="hidden" r:id="rId6"/>
    <sheet name="Seed02" sheetId="10" state="hidden" r:id="rId7"/>
    <sheet name="Seed13" sheetId="15" state="hidden" r:id="rId8"/>
    <sheet name="Seed03" sheetId="11" state="hidden" r:id="rId9"/>
    <sheet name="Seed14" sheetId="16" state="hidden" r:id="rId10"/>
    <sheet name="Seed04" sheetId="12" state="hidden" r:id="rId11"/>
    <sheet name="More" sheetId="8" state="hidden" r:id="rId12"/>
    <sheet name="Seed" sheetId="7" state="hidden" r:id="rId13"/>
    <sheet name="School" sheetId="3" state="hidden" r:id="rId14"/>
  </sheets>
  <calcPr calcId="162913"/>
</workbook>
</file>

<file path=xl/calcChain.xml><?xml version="1.0" encoding="utf-8"?>
<calcChain xmlns="http://schemas.openxmlformats.org/spreadsheetml/2006/main">
  <c r="AW1" i="1" l="1"/>
  <c r="V1" i="1"/>
  <c r="U1" i="1"/>
  <c r="AV1" i="1" s="1"/>
  <c r="K25" i="16"/>
  <c r="K24" i="16"/>
  <c r="K23" i="16"/>
  <c r="K22" i="16"/>
  <c r="B3" i="16"/>
  <c r="H2" i="16"/>
  <c r="K27" i="15"/>
  <c r="K26" i="15"/>
  <c r="K25" i="15"/>
  <c r="K24" i="15"/>
  <c r="K23" i="15"/>
  <c r="K22" i="15"/>
  <c r="B3" i="15"/>
  <c r="H2" i="15"/>
  <c r="K25" i="14"/>
  <c r="K24" i="14"/>
  <c r="K23" i="14"/>
  <c r="K22" i="14"/>
  <c r="B3" i="14"/>
  <c r="H2" i="14"/>
  <c r="D30" i="13"/>
  <c r="D29" i="13"/>
  <c r="D28" i="13"/>
  <c r="D27" i="13"/>
  <c r="D26" i="13"/>
  <c r="D25" i="13"/>
  <c r="D24" i="13"/>
  <c r="D23" i="13"/>
  <c r="D22" i="13"/>
  <c r="K25" i="12"/>
  <c r="K24" i="12"/>
  <c r="K23" i="12"/>
  <c r="K22" i="12"/>
  <c r="B3" i="12"/>
  <c r="H2" i="12"/>
  <c r="K27" i="11"/>
  <c r="K26" i="11"/>
  <c r="K25" i="11"/>
  <c r="K24" i="11"/>
  <c r="K23" i="11"/>
  <c r="K22" i="11"/>
  <c r="B3" i="11"/>
  <c r="H2" i="11"/>
  <c r="K25" i="10"/>
  <c r="K24" i="10"/>
  <c r="K23" i="10"/>
  <c r="K22" i="10"/>
  <c r="B3" i="10"/>
  <c r="H2" i="10"/>
  <c r="D23" i="9"/>
  <c r="D24" i="9"/>
  <c r="D25" i="9"/>
  <c r="D26" i="9"/>
  <c r="D27" i="9"/>
  <c r="D28" i="9"/>
  <c r="D29" i="9"/>
  <c r="D30" i="9"/>
  <c r="D22" i="9"/>
  <c r="J24" i="16" l="1"/>
  <c r="J22" i="16"/>
  <c r="J22" i="15"/>
  <c r="J27" i="15"/>
  <c r="J23" i="16"/>
  <c r="J25" i="16"/>
  <c r="J24" i="15"/>
  <c r="J26" i="15"/>
  <c r="J23" i="15"/>
  <c r="J25" i="15"/>
  <c r="J22" i="14"/>
  <c r="J23" i="14"/>
  <c r="C23" i="13"/>
  <c r="J24" i="14"/>
  <c r="J25" i="14"/>
  <c r="C25" i="13"/>
  <c r="C30" i="13"/>
  <c r="C27" i="13"/>
  <c r="C29" i="13"/>
  <c r="C22" i="13"/>
  <c r="C24" i="13"/>
  <c r="C26" i="13"/>
  <c r="C28" i="13"/>
  <c r="J24" i="12"/>
  <c r="J22" i="12"/>
  <c r="J25" i="12"/>
  <c r="J23" i="12"/>
  <c r="J22" i="11"/>
  <c r="J25" i="11"/>
  <c r="J23" i="11"/>
  <c r="J26" i="11"/>
  <c r="J24" i="11"/>
  <c r="J27" i="11"/>
  <c r="J24" i="10"/>
  <c r="J22" i="10"/>
  <c r="J25" i="10"/>
  <c r="J23" i="10"/>
  <c r="C29" i="9"/>
  <c r="C25" i="9"/>
  <c r="C24" i="9"/>
  <c r="C23" i="9"/>
  <c r="C28" i="9"/>
  <c r="C22" i="9"/>
  <c r="C27" i="9"/>
  <c r="C30" i="9"/>
  <c r="C26" i="9"/>
  <c r="O10" i="16" l="1"/>
  <c r="F3" i="16" s="1"/>
  <c r="L10" i="16"/>
  <c r="C3" i="16" s="1"/>
  <c r="M10" i="16"/>
  <c r="D3" i="16" s="1"/>
  <c r="N10" i="16"/>
  <c r="E3" i="16" s="1"/>
  <c r="N10" i="15"/>
  <c r="E3" i="15" s="1"/>
  <c r="O10" i="15"/>
  <c r="F3" i="15" s="1"/>
  <c r="L10" i="15"/>
  <c r="C3" i="15" s="1"/>
  <c r="N10" i="14"/>
  <c r="E3" i="14" s="1"/>
  <c r="L10" i="14"/>
  <c r="C3" i="14" s="1"/>
  <c r="M10" i="15"/>
  <c r="D3" i="15" s="1"/>
  <c r="M10" i="14"/>
  <c r="D3" i="14" s="1"/>
  <c r="O10" i="14"/>
  <c r="F3" i="14" s="1"/>
  <c r="E3" i="13"/>
  <c r="D3" i="13"/>
  <c r="C3" i="13"/>
  <c r="F3" i="13"/>
  <c r="B3" i="13"/>
  <c r="M10" i="12"/>
  <c r="D3" i="12" s="1"/>
  <c r="L10" i="12"/>
  <c r="C3" i="12" s="1"/>
  <c r="O10" i="12"/>
  <c r="F3" i="12" s="1"/>
  <c r="N10" i="12"/>
  <c r="E3" i="12" s="1"/>
  <c r="O10" i="11"/>
  <c r="F3" i="11" s="1"/>
  <c r="M10" i="11"/>
  <c r="D3" i="11" s="1"/>
  <c r="N10" i="11"/>
  <c r="E3" i="11" s="1"/>
  <c r="L10" i="11"/>
  <c r="C3" i="11" s="1"/>
  <c r="N10" i="10"/>
  <c r="E3" i="10" s="1"/>
  <c r="O10" i="10"/>
  <c r="F3" i="10" s="1"/>
  <c r="L10" i="10"/>
  <c r="C3" i="10" s="1"/>
  <c r="M10" i="10"/>
  <c r="D3" i="10" s="1"/>
  <c r="F3" i="9"/>
  <c r="D3" i="9"/>
  <c r="E3" i="9"/>
  <c r="C3" i="9"/>
  <c r="B3" i="9"/>
  <c r="B6" i="16" l="1"/>
  <c r="B18" i="16" s="1"/>
  <c r="B11" i="16" s="1"/>
  <c r="B12" i="16" s="1"/>
  <c r="B13" i="16" s="1"/>
  <c r="B7" i="16"/>
  <c r="B6" i="15"/>
  <c r="B18" i="15" s="1"/>
  <c r="B11" i="15" s="1"/>
  <c r="B7" i="15"/>
  <c r="B6" i="14"/>
  <c r="B18" i="14" s="1"/>
  <c r="B11" i="14" s="1"/>
  <c r="C16" i="1" s="1"/>
  <c r="AD16" i="1" s="1"/>
  <c r="B7" i="14"/>
  <c r="B7" i="13"/>
  <c r="B6" i="13"/>
  <c r="B18" i="13" s="1"/>
  <c r="B11" i="13" s="1"/>
  <c r="B7" i="12"/>
  <c r="B6" i="12"/>
  <c r="B18" i="12" s="1"/>
  <c r="B11" i="12" s="1"/>
  <c r="B12" i="12" s="1"/>
  <c r="B13" i="12" s="1"/>
  <c r="B14" i="12" s="1"/>
  <c r="B15" i="12" s="1"/>
  <c r="B9" i="12" s="1"/>
  <c r="B7" i="11"/>
  <c r="B6" i="11"/>
  <c r="B18" i="11" s="1"/>
  <c r="B11" i="11" s="1"/>
  <c r="B7" i="10"/>
  <c r="B6" i="10"/>
  <c r="B18" i="10" s="1"/>
  <c r="B11" i="10" s="1"/>
  <c r="B7" i="9"/>
  <c r="B6" i="9"/>
  <c r="B18" i="9" s="1"/>
  <c r="B11" i="9" s="1"/>
  <c r="R18" i="6" l="1"/>
  <c r="AS18" i="6" s="1"/>
  <c r="C6" i="6"/>
  <c r="AD6" i="6" s="1"/>
  <c r="C6" i="1"/>
  <c r="AD6" i="1" s="1"/>
  <c r="C10" i="6"/>
  <c r="AD10" i="6" s="1"/>
  <c r="C10" i="1"/>
  <c r="AD10" i="1" s="1"/>
  <c r="R14" i="6"/>
  <c r="AS14" i="6" s="1"/>
  <c r="H12" i="6"/>
  <c r="AI12" i="6" s="1"/>
  <c r="R16" i="6"/>
  <c r="AS16" i="6" s="1"/>
  <c r="R20" i="6"/>
  <c r="AS20" i="6" s="1"/>
  <c r="C8" i="6"/>
  <c r="AD8" i="6" s="1"/>
  <c r="C8" i="1"/>
  <c r="AD8" i="1" s="1"/>
  <c r="C12" i="6"/>
  <c r="AD12" i="6" s="1"/>
  <c r="C12" i="1"/>
  <c r="AD12" i="1" s="1"/>
  <c r="B14" i="16"/>
  <c r="B15" i="16" s="1"/>
  <c r="B12" i="15"/>
  <c r="B13" i="15" s="1"/>
  <c r="B12" i="14"/>
  <c r="B13" i="14" s="1"/>
  <c r="B14" i="14" s="1"/>
  <c r="B15" i="14" s="1"/>
  <c r="B9" i="14" s="1"/>
  <c r="C16" i="6"/>
  <c r="AD16" i="6" s="1"/>
  <c r="B12" i="13"/>
  <c r="B13" i="13" s="1"/>
  <c r="B12" i="11"/>
  <c r="B13" i="11" s="1"/>
  <c r="B14" i="11" s="1"/>
  <c r="B15" i="11" s="1"/>
  <c r="B9" i="11" s="1"/>
  <c r="B12" i="10"/>
  <c r="B13" i="10" s="1"/>
  <c r="B14" i="10" s="1"/>
  <c r="B15" i="10" s="1"/>
  <c r="B9" i="10" s="1"/>
  <c r="B12" i="9"/>
  <c r="B13" i="9" s="1"/>
  <c r="B14" i="9" s="1"/>
  <c r="B15" i="9" s="1"/>
  <c r="B9" i="9" s="1"/>
  <c r="B14" i="15" l="1"/>
  <c r="B15" i="15" s="1"/>
  <c r="B9" i="15" s="1"/>
  <c r="C18" i="1"/>
  <c r="AD18" i="1" s="1"/>
  <c r="C20" i="6"/>
  <c r="AD20" i="6" s="1"/>
  <c r="C20" i="1"/>
  <c r="AD20" i="1" s="1"/>
  <c r="C18" i="6"/>
  <c r="AD18" i="6" s="1"/>
  <c r="B9" i="16"/>
  <c r="B14" i="13"/>
  <c r="B15" i="13" s="1"/>
  <c r="H10" i="6"/>
  <c r="AI10" i="6" s="1"/>
  <c r="H8" i="6"/>
  <c r="AI8" i="6" s="1"/>
  <c r="H6" i="6"/>
  <c r="AI6" i="6" s="1"/>
  <c r="B9" i="13" l="1"/>
  <c r="C14" i="1" s="1"/>
  <c r="AD14" i="1" s="1"/>
  <c r="C14" i="6" l="1"/>
  <c r="AD14" i="6" s="1"/>
  <c r="L23" i="7" l="1"/>
  <c r="K23" i="7"/>
  <c r="O23" i="7" s="1"/>
  <c r="P23" i="7" l="1"/>
  <c r="T23" i="7" s="1"/>
  <c r="S23" i="7"/>
  <c r="J23" i="7"/>
  <c r="N23" i="7" l="1"/>
  <c r="R23" i="7" s="1"/>
  <c r="B40" i="7" l="1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A46" i="7" l="1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U1" i="6" l="1"/>
  <c r="AV1" i="6" s="1"/>
  <c r="B2" i="5" l="1"/>
  <c r="A1" i="1" s="1"/>
  <c r="AB1" i="1" s="1"/>
  <c r="A1" i="6" l="1"/>
  <c r="AB1" i="6" s="1"/>
</calcChain>
</file>

<file path=xl/sharedStrings.xml><?xml version="1.0" encoding="utf-8"?>
<sst xmlns="http://schemas.openxmlformats.org/spreadsheetml/2006/main" count="5635" uniqueCount="4653">
  <si>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</si>
  <si>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</si>
  <si>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</si>
  <si>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</si>
  <si>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</si>
  <si>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</si>
  <si>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</si>
  <si>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</si>
  <si>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</si>
  <si>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</si>
  <si>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</si>
  <si>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</si>
  <si>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</si>
  <si>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</si>
  <si>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</si>
  <si>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</si>
  <si>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</si>
  <si>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</si>
  <si>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</si>
  <si>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</si>
  <si>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</si>
  <si>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</si>
  <si>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</si>
  <si>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</si>
  <si>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</si>
  <si>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</si>
  <si>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</si>
  <si>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</si>
  <si>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</si>
  <si>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</si>
  <si>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</si>
  <si>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</si>
  <si>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</si>
  <si>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</si>
  <si>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</si>
  <si>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</si>
  <si>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</si>
  <si>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</si>
  <si>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</si>
  <si>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</si>
  <si>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</si>
  <si>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</si>
  <si>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</si>
  <si>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</si>
  <si>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</si>
  <si>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</si>
  <si>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</si>
  <si>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</si>
  <si>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</si>
  <si>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</si>
  <si>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</si>
  <si>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</si>
  <si>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</si>
  <si>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</si>
  <si>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</si>
  <si>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</si>
  <si>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</si>
  <si>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</si>
  <si>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</si>
  <si>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</si>
  <si>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</si>
  <si>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</si>
  <si>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</si>
  <si>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</si>
  <si>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</si>
  <si>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</si>
  <si>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</si>
  <si>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</si>
  <si>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</si>
  <si>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</si>
  <si>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</si>
  <si>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</si>
  <si>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</si>
  <si>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</si>
  <si>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</si>
  <si>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</si>
  <si>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</si>
  <si>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</si>
  <si>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</si>
  <si>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</si>
  <si>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</si>
  <si>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</si>
  <si>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</si>
  <si>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</si>
  <si>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</si>
  <si>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</si>
  <si>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</si>
  <si>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</si>
  <si>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</si>
  <si>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</si>
  <si>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</si>
  <si>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</si>
  <si>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</si>
  <si>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</si>
  <si>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</si>
  <si>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</si>
  <si>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</si>
  <si>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</si>
  <si>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</si>
  <si>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</si>
  <si>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</si>
  <si>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</si>
  <si>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</si>
  <si>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</si>
  <si>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</si>
  <si>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</si>
  <si>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</si>
  <si>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</si>
  <si>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</si>
  <si>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</si>
  <si>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</si>
  <si>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</si>
  <si>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</si>
  <si>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</si>
  <si>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</si>
  <si>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</si>
  <si>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</si>
  <si>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</si>
  <si>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</si>
  <si>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</si>
  <si>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</si>
  <si>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</si>
  <si>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</si>
  <si>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</si>
  <si>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</si>
  <si>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</si>
  <si>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</si>
  <si>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</si>
  <si>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</si>
  <si>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</si>
  <si>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</si>
  <si>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</si>
  <si>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</si>
  <si>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</si>
  <si>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</si>
  <si>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</si>
  <si>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</si>
  <si>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</si>
  <si>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</si>
  <si>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</si>
  <si>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</si>
  <si>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</si>
  <si>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</si>
  <si>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</si>
  <si>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</si>
  <si>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</si>
  <si>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</si>
  <si>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</si>
  <si>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</si>
  <si>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</si>
  <si>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</si>
  <si>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</si>
  <si>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</si>
  <si>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</si>
  <si>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</si>
  <si>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</si>
  <si>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</si>
  <si>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</si>
  <si>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</si>
  <si>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</si>
  <si>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</si>
  <si>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</si>
  <si>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</si>
  <si>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</si>
  <si>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</si>
  <si>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</si>
  <si>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</si>
  <si>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</si>
  <si>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</si>
  <si>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</si>
  <si>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</si>
  <si>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</si>
  <si>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</si>
  <si>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</si>
  <si>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</si>
  <si>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</si>
  <si>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</si>
  <si>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</si>
  <si>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</si>
  <si>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</si>
  <si>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</si>
  <si>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</si>
  <si>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</si>
  <si>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</si>
  <si>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</si>
  <si>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</si>
  <si>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</si>
  <si>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</si>
  <si>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</si>
  <si>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</si>
  <si>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</si>
  <si>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</si>
  <si>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</si>
  <si>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</si>
  <si>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</si>
  <si>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</si>
  <si>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</si>
  <si>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</si>
  <si>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</si>
  <si>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</si>
  <si>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</si>
  <si>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</si>
  <si>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</si>
  <si>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</si>
  <si>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</si>
  <si>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</si>
  <si>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</si>
  <si>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</si>
  <si>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</si>
  <si>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</si>
  <si>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</si>
  <si>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</si>
  <si>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</si>
  <si>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</si>
  <si>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</si>
  <si>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</si>
  <si>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</si>
  <si>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</si>
  <si>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</si>
  <si>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</si>
  <si>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</si>
  <si>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</si>
  <si>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</si>
  <si>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</si>
  <si>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</si>
  <si>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</si>
  <si>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</si>
  <si>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</si>
  <si>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</si>
  <si>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</si>
  <si>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</si>
  <si>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</si>
  <si>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</si>
  <si>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</si>
  <si>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</si>
  <si>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</si>
  <si>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</si>
  <si>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</si>
  <si>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</si>
  <si>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</si>
  <si>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</si>
  <si>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</si>
  <si>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</si>
  <si>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</si>
  <si>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</si>
  <si>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</si>
  <si>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</si>
  <si>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</si>
  <si>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</si>
  <si>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</si>
  <si>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</si>
  <si>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</si>
  <si>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</si>
  <si>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</si>
  <si>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</si>
  <si>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</si>
  <si>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</si>
  <si>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</si>
  <si>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</si>
  <si>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</si>
  <si>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</si>
  <si>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</si>
  <si>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</si>
  <si>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</si>
  <si>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</si>
  <si>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</si>
  <si>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</si>
  <si>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</si>
  <si>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</si>
  <si>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</si>
  <si>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</si>
  <si>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</si>
  <si>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</si>
  <si>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</si>
  <si>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</si>
  <si>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</si>
  <si>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</si>
  <si>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</si>
  <si>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</si>
  <si>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</si>
  <si>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</si>
  <si>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</si>
  <si>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</si>
  <si>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</si>
  <si>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</si>
  <si>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</si>
  <si>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</si>
  <si>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</si>
  <si>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</si>
  <si>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</si>
  <si>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</si>
  <si>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</si>
  <si>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</si>
  <si>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</si>
  <si>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</si>
  <si>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</si>
  <si>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</si>
  <si>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</si>
  <si>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</si>
  <si>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</si>
  <si>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</si>
  <si>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</si>
  <si>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</si>
  <si>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</si>
  <si>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</si>
  <si>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</si>
  <si>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</si>
  <si>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</si>
  <si>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</si>
  <si>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</si>
  <si>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</si>
  <si>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</si>
  <si>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</si>
  <si>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</si>
  <si>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</si>
  <si>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</si>
  <si>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</si>
  <si>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</si>
  <si>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</si>
  <si>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</si>
  <si>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</si>
  <si>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</si>
  <si>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</si>
  <si>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</si>
  <si>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</si>
  <si>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</si>
  <si>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</si>
  <si>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</si>
  <si>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</si>
  <si>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</si>
  <si>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</si>
  <si>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</si>
  <si>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</si>
  <si>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</si>
  <si>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</si>
  <si>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</si>
  <si>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</si>
  <si>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</si>
  <si>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</si>
  <si>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</si>
  <si>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</si>
  <si>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</si>
  <si>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</si>
  <si>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</si>
  <si>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</si>
  <si>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</si>
  <si>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</si>
  <si>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</si>
  <si>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</si>
  <si>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</si>
  <si>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</si>
  <si>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</si>
  <si>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</si>
  <si>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</si>
  <si>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</si>
  <si>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</si>
  <si>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</si>
  <si>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</si>
  <si>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</si>
  <si>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</si>
  <si>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</si>
  <si>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</si>
  <si>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</si>
  <si>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</si>
  <si>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</si>
  <si>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</si>
  <si>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</si>
  <si>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</si>
  <si>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</si>
  <si>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</si>
  <si>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</si>
  <si>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</si>
  <si>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</si>
  <si>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</si>
  <si>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</si>
  <si>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</si>
  <si>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</si>
  <si>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</si>
  <si>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</si>
  <si>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</si>
  <si>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</si>
  <si>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</si>
  <si>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</si>
  <si>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</si>
  <si>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</si>
  <si>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</si>
  <si>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</si>
  <si>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</si>
  <si>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</si>
  <si>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</si>
  <si>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</si>
  <si>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</si>
  <si>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</si>
  <si>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</si>
  <si>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</si>
  <si>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</si>
  <si>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</si>
  <si>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</si>
  <si>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</si>
  <si>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</si>
  <si>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</si>
  <si>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</si>
  <si>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</si>
  <si>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</si>
  <si>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</si>
  <si>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</si>
  <si>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</si>
  <si>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</si>
  <si>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</si>
  <si>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</si>
  <si>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</si>
  <si>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</si>
  <si>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</si>
  <si>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</si>
  <si>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</si>
  <si>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</si>
  <si>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</si>
  <si>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</si>
  <si>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</si>
  <si>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</si>
  <si>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</si>
  <si>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</si>
  <si>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</si>
  <si>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</si>
  <si>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</si>
  <si>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</si>
  <si>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</si>
  <si>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</si>
  <si>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</si>
  <si>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</si>
  <si>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</si>
  <si>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</si>
  <si>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</si>
  <si>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</si>
  <si>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</si>
  <si>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</si>
  <si>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</si>
  <si>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</si>
  <si>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</si>
  <si>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</si>
  <si>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</si>
  <si>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</si>
  <si>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</si>
  <si>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</si>
  <si>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</si>
  <si>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</si>
  <si>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</si>
  <si>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</si>
  <si>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</si>
  <si>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</si>
  <si>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</si>
  <si>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</si>
  <si>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</si>
  <si>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</si>
  <si>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</si>
  <si>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</si>
  <si>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</si>
  <si>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</si>
  <si>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</si>
  <si>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</si>
  <si>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</si>
  <si>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</si>
  <si>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</si>
  <si>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</si>
  <si>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</si>
  <si>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</si>
  <si>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</si>
  <si>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</si>
  <si>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</si>
  <si>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</si>
  <si>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</si>
  <si>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</si>
  <si>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</si>
  <si>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</si>
  <si>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</si>
  <si>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</si>
  <si>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</si>
  <si>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</si>
  <si>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</si>
  <si>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</si>
  <si>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</si>
  <si>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</si>
  <si>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</si>
  <si>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</si>
  <si>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</si>
  <si>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</si>
  <si>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</si>
  <si>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</si>
  <si>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</si>
  <si>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</si>
  <si>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</si>
  <si>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</si>
  <si>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</si>
  <si>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</si>
  <si>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</si>
  <si>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</si>
  <si>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</si>
  <si>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</si>
  <si>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</si>
  <si>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</si>
  <si>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</si>
  <si>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</si>
  <si>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</si>
  <si>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</si>
  <si>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</si>
  <si>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</si>
  <si>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</si>
  <si>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</si>
  <si>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</si>
  <si>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</si>
  <si>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</si>
  <si>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</si>
  <si>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</si>
  <si>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</si>
  <si>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</si>
  <si>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</si>
  <si>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</si>
  <si>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</si>
  <si>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</si>
  <si>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</si>
  <si>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</si>
  <si>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</si>
  <si>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</si>
  <si>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</si>
  <si>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</si>
  <si>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</si>
  <si>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</si>
  <si>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</si>
  <si>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</si>
  <si>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</si>
  <si>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</si>
  <si>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</si>
  <si>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</si>
  <si>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</si>
  <si>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</si>
  <si>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</si>
  <si>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</si>
  <si>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</si>
  <si>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</si>
  <si>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</si>
  <si>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</si>
  <si>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</si>
  <si>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</si>
  <si>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</si>
  <si>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</si>
  <si>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</si>
  <si>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</si>
  <si>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</si>
  <si>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</si>
  <si>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</si>
  <si>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</si>
  <si>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</si>
  <si>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</si>
  <si>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</si>
  <si>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</si>
  <si>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</si>
  <si>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</si>
  <si>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</si>
  <si>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</si>
  <si>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</si>
  <si>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</si>
  <si>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</si>
  <si>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</si>
  <si>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</si>
  <si>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</si>
  <si>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</si>
  <si>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</si>
  <si>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</si>
  <si>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</si>
  <si>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</si>
  <si>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</si>
  <si>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</si>
  <si>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</si>
  <si>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</si>
  <si>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</si>
  <si>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</si>
  <si>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</si>
  <si>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</si>
  <si>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</si>
  <si>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</si>
  <si>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</si>
  <si>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</si>
  <si>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</si>
  <si>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</si>
  <si>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</si>
  <si>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</si>
  <si>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</si>
  <si>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</si>
  <si>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</si>
  <si>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</si>
  <si>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</si>
  <si>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</si>
  <si>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</si>
  <si>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</si>
  <si>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</si>
  <si>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</si>
  <si>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</si>
  <si>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</si>
  <si>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</si>
  <si>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</si>
  <si>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</si>
  <si>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</si>
  <si>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</si>
  <si>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</si>
  <si>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</si>
  <si>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</si>
  <si>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</si>
  <si>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</si>
  <si>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</si>
  <si>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</si>
  <si>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</si>
  <si>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</si>
  <si>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</si>
  <si>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</si>
  <si>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</si>
  <si>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</si>
  <si>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</si>
  <si>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</si>
  <si>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</si>
  <si>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</si>
  <si>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</si>
  <si>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</si>
  <si>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</si>
  <si>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</si>
  <si>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</si>
  <si>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</si>
  <si>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</si>
  <si>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</si>
  <si>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</si>
  <si>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</si>
  <si>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</si>
  <si>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</si>
  <si>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</si>
  <si>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</si>
  <si>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</si>
  <si>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</si>
  <si>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</si>
  <si>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</si>
  <si>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</si>
  <si>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</si>
  <si>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</si>
  <si>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</si>
  <si>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</si>
  <si>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</si>
  <si>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</si>
  <si>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</si>
  <si>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</si>
  <si>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</si>
  <si>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</si>
  <si>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</si>
  <si>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</si>
  <si>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</si>
  <si>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</si>
  <si>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</si>
  <si>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</si>
  <si>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</si>
  <si>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</si>
  <si>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</si>
  <si>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</si>
  <si>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</si>
  <si>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</si>
  <si>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</si>
  <si>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</si>
  <si>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</si>
  <si>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</si>
  <si>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</si>
  <si>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</si>
  <si>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</si>
  <si>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</si>
  <si>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</si>
  <si>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</si>
  <si>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</si>
  <si>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</si>
  <si>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</si>
  <si>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</si>
  <si>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</si>
  <si>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</si>
  <si>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</si>
  <si>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</si>
  <si>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</si>
  <si>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</si>
  <si>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</si>
  <si>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</si>
  <si>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</si>
  <si>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</si>
  <si>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</si>
  <si>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</si>
  <si>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</si>
  <si>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</si>
  <si>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</si>
  <si>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</si>
  <si>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</si>
  <si>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</si>
  <si>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</si>
  <si>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</si>
  <si>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</si>
  <si>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</si>
  <si>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</si>
  <si>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</si>
  <si>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</si>
  <si>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</si>
  <si>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</si>
  <si>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</si>
  <si>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</si>
  <si>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</si>
  <si>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</si>
  <si>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</si>
  <si>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</si>
  <si>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</si>
  <si>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</si>
  <si>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</si>
  <si>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</si>
  <si>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</si>
  <si>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</si>
  <si>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</si>
  <si>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</si>
  <si>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</si>
  <si>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</si>
  <si>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</si>
  <si>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</si>
  <si>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</si>
  <si>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</si>
  <si>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</si>
  <si>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</si>
  <si>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</si>
  <si>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</si>
  <si>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</si>
  <si>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</si>
  <si>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</si>
  <si>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</si>
  <si>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</si>
  <si>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</si>
  <si>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</si>
  <si>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</si>
  <si>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</si>
  <si>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</si>
  <si>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</si>
  <si>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</si>
  <si>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</si>
  <si>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</si>
  <si>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</si>
  <si>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</si>
  <si>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</si>
  <si>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</si>
  <si>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</si>
  <si>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</si>
  <si>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</si>
  <si>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</si>
  <si>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</si>
  <si>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</si>
  <si>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</si>
  <si>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</si>
  <si>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</si>
  <si>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</si>
  <si>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</si>
  <si>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</si>
  <si>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</si>
  <si>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</si>
  <si>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</si>
  <si>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</si>
  <si>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</si>
  <si>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</si>
  <si>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</si>
  <si>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</si>
  <si>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</si>
  <si>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</si>
  <si>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</si>
  <si>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</si>
  <si>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</si>
  <si>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</si>
  <si>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</si>
  <si>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</si>
  <si>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</si>
  <si>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</si>
  <si>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</si>
  <si>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</si>
  <si>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</si>
  <si>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</si>
  <si>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</si>
  <si>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</si>
  <si>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</si>
  <si>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</si>
  <si>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</si>
  <si>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</si>
  <si>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</si>
  <si>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</si>
  <si>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</si>
  <si>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</si>
  <si>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</si>
  <si>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</si>
  <si>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</si>
  <si>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</si>
  <si>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</si>
  <si>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</si>
  <si>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</si>
  <si>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</si>
  <si>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</si>
  <si>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</si>
  <si>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</si>
  <si>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</si>
  <si>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</si>
  <si>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</si>
  <si>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</si>
  <si>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</si>
  <si>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</si>
  <si>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</si>
  <si>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</si>
  <si>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</si>
  <si>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</si>
  <si>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</si>
  <si>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</si>
  <si>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</si>
  <si>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</si>
  <si>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</si>
  <si>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</si>
  <si>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</si>
  <si>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</si>
  <si>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</si>
  <si>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</si>
  <si>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</si>
  <si>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</si>
  <si>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</si>
  <si>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</si>
  <si>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</si>
  <si>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</si>
  <si>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</si>
  <si>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</si>
  <si>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</si>
  <si>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</si>
  <si>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</si>
  <si>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</si>
  <si>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</si>
  <si>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</si>
  <si>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</si>
  <si>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</si>
  <si>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</si>
  <si>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</si>
  <si>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</si>
  <si>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</si>
  <si>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</si>
  <si>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</si>
  <si>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</si>
  <si>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</si>
  <si>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</si>
  <si>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</si>
  <si>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</si>
  <si>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</si>
  <si>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</si>
  <si>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</si>
  <si>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</si>
  <si>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</si>
  <si>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</si>
  <si>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</si>
  <si>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</si>
  <si>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</si>
  <si>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</si>
  <si>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</si>
  <si>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</si>
  <si>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</si>
  <si>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</si>
  <si>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</si>
  <si>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</si>
  <si>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</si>
  <si>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</si>
  <si>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</si>
  <si>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</si>
  <si>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</si>
  <si>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</si>
  <si>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</si>
  <si>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</si>
  <si>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</si>
  <si>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</si>
  <si>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</si>
  <si>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</si>
  <si>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</si>
  <si>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</si>
  <si>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</si>
  <si>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</si>
  <si>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</si>
  <si>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</si>
  <si>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</si>
  <si>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</si>
  <si>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</si>
  <si>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</si>
  <si>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</si>
  <si>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</si>
  <si>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</si>
  <si>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</si>
  <si>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</si>
  <si>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</si>
  <si>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</si>
  <si>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</si>
  <si>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</si>
  <si>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</si>
  <si>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</si>
  <si>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</si>
  <si>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</si>
  <si>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</si>
  <si>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</si>
  <si>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</si>
  <si>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</si>
  <si>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</si>
  <si>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</si>
  <si>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</si>
  <si>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</si>
  <si>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</si>
  <si>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</si>
  <si>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</si>
  <si>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</si>
  <si>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</si>
  <si>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</si>
  <si>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</si>
  <si>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</si>
  <si>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</si>
  <si>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</si>
  <si>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</si>
  <si>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</si>
  <si>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</si>
  <si>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</si>
  <si>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</si>
  <si>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</si>
  <si>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</si>
  <si>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</si>
  <si>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</si>
  <si>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</si>
  <si>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</si>
  <si>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</si>
  <si>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</si>
  <si>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</si>
  <si>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</si>
  <si>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</si>
  <si>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</si>
  <si>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</si>
  <si>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</si>
  <si>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</si>
  <si>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</si>
  <si>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</si>
  <si>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</si>
  <si>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</si>
  <si>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</si>
  <si>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</si>
  <si>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</si>
  <si>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</si>
  <si>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</si>
  <si>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</si>
  <si>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</si>
  <si>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</si>
  <si>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</si>
  <si>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</si>
  <si>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</si>
  <si>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</si>
  <si>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</si>
  <si>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</si>
  <si>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</si>
  <si>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</si>
  <si>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</si>
  <si>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</si>
  <si>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</si>
  <si>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</si>
  <si>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</si>
  <si>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</si>
  <si>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</si>
  <si>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</si>
  <si>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</si>
  <si>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</si>
  <si>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</si>
  <si>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</si>
  <si>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</si>
  <si>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</si>
  <si>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</si>
  <si>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</si>
  <si>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</si>
  <si>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</si>
  <si>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</si>
  <si>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</si>
  <si>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</si>
  <si>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</si>
  <si>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</si>
  <si>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</si>
  <si>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</si>
  <si>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</si>
  <si>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</si>
  <si>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</si>
  <si>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</si>
  <si>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</si>
  <si>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</si>
  <si>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</si>
  <si>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</si>
  <si>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</si>
  <si>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</si>
  <si>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</si>
  <si>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</si>
  <si>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</si>
  <si>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</si>
  <si>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</si>
  <si>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</si>
  <si>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</si>
  <si>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</si>
  <si>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</si>
  <si>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</si>
  <si>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</si>
  <si>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</si>
  <si>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</si>
  <si>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</si>
  <si>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</si>
  <si>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</si>
  <si>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</si>
  <si>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</si>
  <si>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</si>
  <si>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</si>
  <si>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</si>
  <si>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</si>
  <si>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</si>
  <si>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</si>
  <si>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</si>
  <si>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</si>
  <si>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</si>
  <si>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</si>
  <si>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</si>
  <si>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</si>
  <si>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</si>
  <si>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</si>
  <si>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</si>
  <si>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</si>
  <si>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</si>
  <si>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</si>
  <si>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</si>
  <si>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</si>
  <si>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</si>
  <si>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</si>
  <si>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</si>
  <si>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</si>
  <si>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</si>
  <si>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</si>
  <si>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</si>
  <si>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</si>
  <si>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</si>
  <si>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</si>
  <si>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</si>
  <si>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</si>
  <si>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</si>
  <si>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</si>
  <si>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</si>
  <si>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</si>
  <si>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</si>
  <si>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</si>
  <si>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</si>
  <si>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</si>
  <si>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</si>
  <si>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</si>
  <si>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</si>
  <si>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</si>
  <si>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</si>
  <si>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</si>
  <si>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</si>
  <si>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</si>
  <si>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</si>
  <si>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</si>
  <si>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</si>
  <si>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</si>
  <si>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</si>
  <si>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</si>
  <si>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</si>
  <si>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</si>
  <si>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</si>
  <si>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</si>
  <si>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</si>
  <si>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</si>
  <si>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</si>
  <si>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</si>
  <si>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</si>
  <si>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</si>
  <si>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</si>
  <si>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</si>
  <si>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</si>
  <si>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</si>
  <si>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</si>
  <si>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</si>
  <si>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</si>
  <si>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</si>
  <si>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</si>
  <si>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</si>
  <si>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</si>
  <si>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</si>
  <si>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</si>
  <si>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</si>
  <si>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</si>
  <si>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</si>
  <si>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</si>
  <si>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</si>
  <si>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</si>
  <si>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</si>
  <si>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</si>
  <si>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</si>
  <si>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</si>
  <si>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</si>
  <si>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</si>
  <si>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</si>
  <si>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</si>
  <si>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</si>
  <si>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</si>
  <si>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</si>
  <si>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</si>
  <si>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</si>
  <si>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</si>
  <si>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</si>
  <si>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</si>
  <si>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</si>
  <si>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</si>
  <si>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</si>
  <si>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</si>
  <si>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</si>
  <si>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</si>
  <si>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</si>
  <si>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</si>
  <si>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</si>
  <si>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</si>
  <si>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</si>
  <si>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</si>
  <si>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</si>
  <si>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</si>
  <si>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</si>
  <si>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</si>
  <si>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</si>
  <si>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</si>
  <si>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</si>
  <si>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</si>
  <si>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</si>
  <si>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</si>
  <si>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</si>
  <si>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</si>
  <si>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</si>
  <si>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</si>
  <si>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</si>
  <si>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</si>
  <si>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</si>
  <si>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</si>
  <si>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</si>
  <si>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</si>
  <si>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</si>
  <si>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</si>
  <si>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</si>
  <si>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</si>
  <si>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</si>
  <si>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</si>
  <si>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</si>
  <si>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</si>
  <si>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</si>
  <si>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</si>
  <si>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</si>
  <si>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</si>
  <si>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</si>
  <si>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</si>
  <si>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</si>
  <si>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</si>
  <si>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</si>
  <si>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</si>
  <si>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</si>
  <si>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</si>
  <si>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</si>
  <si>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</si>
  <si>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</si>
  <si>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</si>
  <si>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</si>
  <si>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</si>
  <si>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</si>
  <si>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</si>
  <si>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</si>
  <si>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</si>
  <si>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</si>
  <si>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</si>
  <si>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</si>
  <si>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</si>
  <si>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</si>
  <si>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</si>
  <si>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</si>
  <si>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</si>
  <si>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</si>
  <si>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</si>
  <si>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</si>
  <si>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</si>
  <si>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</si>
  <si>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</si>
  <si>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</si>
  <si>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</si>
  <si>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</si>
  <si>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</si>
  <si>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</si>
  <si>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</si>
  <si>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</si>
  <si>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</si>
  <si>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</si>
  <si>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</si>
  <si>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</si>
  <si>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</si>
  <si>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</si>
  <si>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</si>
  <si>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</si>
  <si>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</si>
  <si>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</si>
  <si>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</si>
  <si>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</si>
  <si>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</si>
  <si>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</si>
  <si>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</si>
  <si>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</si>
  <si>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</si>
  <si>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</si>
  <si>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</si>
  <si>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</si>
  <si>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</si>
  <si>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</si>
  <si>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</si>
  <si>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</si>
  <si>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</si>
  <si>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</si>
  <si>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</si>
  <si>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</si>
  <si>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</si>
  <si>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</si>
  <si>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</si>
  <si>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</si>
  <si>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</si>
  <si>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</si>
  <si>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</si>
  <si>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</si>
  <si>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</si>
  <si>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</si>
  <si>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</si>
  <si>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</si>
  <si>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</si>
  <si>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</si>
  <si>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</si>
  <si>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</si>
  <si>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</si>
  <si>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</si>
  <si>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</si>
  <si>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</si>
  <si>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</si>
  <si>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</si>
  <si>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</si>
  <si>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</si>
  <si>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</si>
  <si>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</si>
  <si>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</si>
  <si>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</si>
  <si>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</si>
  <si>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</si>
  <si>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</si>
  <si>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</si>
  <si>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</si>
  <si>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</si>
  <si>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</si>
  <si>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</si>
  <si>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</si>
  <si>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</si>
  <si>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</si>
  <si>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</si>
  <si>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</si>
  <si>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</si>
  <si>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</si>
  <si>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</si>
  <si>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</si>
  <si>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</si>
  <si>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</si>
  <si>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</si>
  <si>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</si>
  <si>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</si>
  <si>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</si>
  <si>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</si>
  <si>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</si>
  <si>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</si>
  <si>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</si>
  <si>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</si>
  <si>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</si>
  <si>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</si>
  <si>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</si>
  <si>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</si>
  <si>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</si>
  <si>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</si>
  <si>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</si>
  <si>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</si>
  <si>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</si>
  <si>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</si>
  <si>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</si>
  <si>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</si>
  <si>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</si>
  <si>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</si>
  <si>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</si>
  <si>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</si>
  <si>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</si>
  <si>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</si>
  <si>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</si>
  <si>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</si>
  <si>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</si>
  <si>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</si>
  <si>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</si>
  <si>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</si>
  <si>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</si>
  <si>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</si>
  <si>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</si>
  <si>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</si>
  <si>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</si>
  <si>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</si>
  <si>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</si>
  <si>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</si>
  <si>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</si>
  <si>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</si>
  <si>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</si>
  <si>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</si>
  <si>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</si>
  <si>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</si>
  <si>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</si>
  <si>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</si>
  <si>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</si>
  <si>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</si>
  <si>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</si>
  <si>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</si>
  <si>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</si>
  <si>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</si>
  <si>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</si>
  <si>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</si>
  <si>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</si>
  <si>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</si>
  <si>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</si>
  <si>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</si>
  <si>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</si>
  <si>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</si>
  <si>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</si>
  <si>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</si>
  <si>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</si>
  <si>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</si>
  <si>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</si>
  <si>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</si>
  <si>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</si>
  <si>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</si>
  <si>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</si>
  <si>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</si>
  <si>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</si>
  <si>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</si>
  <si>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</si>
  <si>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</si>
  <si>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</si>
  <si>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</si>
  <si>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</si>
  <si>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</si>
  <si>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</si>
  <si>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</si>
  <si>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</si>
  <si>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</si>
  <si>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</si>
  <si>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</si>
  <si>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</si>
  <si>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</si>
  <si>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</si>
  <si>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</si>
  <si>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</si>
  <si>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</si>
  <si>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</si>
  <si>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</si>
  <si>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</si>
  <si>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</si>
  <si>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</si>
  <si>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</si>
  <si>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</si>
  <si>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</si>
  <si>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</si>
  <si>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</si>
  <si>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</si>
  <si>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</si>
  <si>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</si>
  <si>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</si>
  <si>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</si>
  <si>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</si>
  <si>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</si>
  <si>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</si>
  <si>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</si>
  <si>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</si>
  <si>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</si>
  <si>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</si>
  <si>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</si>
  <si>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</si>
  <si>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</si>
  <si>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</si>
  <si>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</si>
  <si>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</si>
  <si>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</si>
  <si>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</si>
  <si>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</si>
  <si>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</si>
  <si>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</si>
  <si>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</si>
  <si>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</si>
  <si>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</si>
  <si>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</si>
  <si>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</si>
  <si>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</si>
  <si>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</si>
  <si>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</si>
  <si>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</si>
  <si>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</si>
  <si>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</si>
  <si>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</si>
  <si>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</si>
  <si>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</si>
  <si>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</si>
  <si>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</si>
  <si>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</si>
  <si>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</si>
  <si>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</si>
  <si>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</si>
  <si>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</si>
  <si>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</si>
  <si>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</si>
  <si>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</si>
  <si>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</si>
  <si>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</si>
  <si>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</si>
  <si>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</si>
  <si>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</si>
  <si>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</si>
  <si>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</si>
  <si>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</si>
  <si>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</si>
  <si>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</si>
  <si>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</si>
  <si>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</si>
  <si>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</si>
  <si>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</si>
  <si>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</si>
  <si>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</si>
  <si>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</si>
  <si>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</si>
  <si>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</si>
  <si>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</si>
  <si>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</si>
  <si>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</si>
  <si>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</si>
  <si>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</si>
  <si>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</si>
  <si>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</si>
  <si>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</si>
  <si>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</si>
  <si>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</si>
  <si>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</si>
  <si>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</si>
  <si>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</si>
  <si>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</si>
  <si>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</si>
  <si>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</si>
  <si>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</si>
  <si>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</si>
  <si>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</si>
  <si>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</si>
  <si>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</si>
  <si>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</si>
  <si>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</si>
  <si>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</si>
  <si>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</si>
  <si>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</si>
  <si>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</si>
  <si>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</si>
  <si>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</si>
  <si>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</si>
  <si>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</si>
  <si>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</si>
  <si>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</si>
  <si>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</si>
  <si>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</si>
  <si>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</si>
  <si>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</si>
  <si>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</si>
  <si>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</si>
  <si>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</si>
  <si>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</si>
  <si>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</si>
  <si>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</si>
  <si>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</si>
  <si>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</si>
  <si>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</si>
  <si>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</si>
  <si>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</si>
  <si>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</si>
  <si>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</si>
  <si>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</si>
  <si>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</si>
  <si>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</si>
  <si>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</si>
  <si>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</si>
  <si>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</si>
  <si>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</si>
  <si>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</si>
  <si>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</si>
  <si>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</si>
  <si>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</si>
  <si>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</si>
  <si>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</si>
  <si>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</si>
  <si>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</si>
  <si>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</si>
  <si>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</si>
  <si>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</si>
  <si>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</si>
  <si>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</si>
  <si>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</si>
  <si>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</si>
  <si>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</si>
  <si>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</si>
  <si>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</si>
  <si>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</si>
  <si>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</si>
  <si>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</si>
  <si>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</si>
  <si>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</si>
  <si>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</si>
  <si>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</si>
  <si>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</si>
  <si>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</si>
  <si>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</si>
  <si>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</si>
  <si>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</si>
  <si>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</si>
  <si>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</si>
  <si>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</si>
  <si>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</si>
  <si>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</si>
  <si>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</si>
  <si>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</si>
  <si>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</si>
  <si>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</si>
  <si>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</si>
  <si>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</si>
  <si>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</si>
  <si>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</si>
  <si>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</si>
  <si>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</si>
  <si>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</si>
  <si>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</si>
  <si>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</si>
  <si>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</si>
  <si>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</si>
  <si>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</si>
  <si>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</si>
  <si>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</si>
  <si>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</si>
  <si>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</si>
  <si>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</si>
  <si>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</si>
  <si>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</si>
  <si>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</si>
  <si>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</si>
  <si>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</si>
  <si>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</si>
  <si>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</si>
  <si>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</si>
  <si>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</si>
  <si>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</si>
  <si>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</si>
  <si>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</si>
  <si>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</si>
  <si>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</si>
  <si>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</si>
  <si>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</si>
  <si>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</si>
  <si>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</si>
  <si>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</si>
  <si>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</si>
  <si>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</si>
  <si>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</si>
  <si>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</si>
  <si>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</si>
  <si>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</si>
  <si>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</si>
  <si>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</si>
  <si>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</si>
  <si>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</si>
  <si>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</si>
  <si>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</si>
  <si>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</si>
  <si>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</si>
  <si>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</si>
  <si>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</si>
  <si>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</si>
  <si>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</si>
  <si>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</si>
  <si>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</si>
  <si>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</si>
  <si>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</si>
  <si>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</si>
  <si>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</si>
  <si>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</si>
  <si>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</si>
  <si>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</si>
  <si>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</si>
  <si>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</si>
  <si>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</si>
  <si>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</si>
  <si>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</si>
  <si>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</si>
  <si>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</si>
  <si>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</si>
  <si>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</si>
  <si>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</si>
  <si>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</si>
  <si>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</si>
  <si>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</si>
  <si>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</si>
  <si>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</si>
  <si>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</si>
  <si>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</si>
  <si>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</si>
  <si>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</si>
  <si>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</si>
  <si>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</si>
  <si>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</si>
  <si>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</si>
  <si>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</si>
  <si>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</si>
  <si>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</si>
  <si>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</si>
  <si>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</si>
  <si>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</si>
  <si>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</si>
  <si>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</si>
  <si>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</si>
  <si>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</si>
  <si>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</si>
  <si>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</si>
  <si>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</si>
  <si>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</si>
  <si>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</si>
  <si>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</si>
  <si>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</si>
  <si>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</si>
  <si>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</si>
  <si>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</si>
  <si>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</si>
  <si>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</si>
  <si>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</si>
  <si>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</si>
  <si>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</si>
  <si>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</si>
  <si>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</si>
  <si>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</si>
  <si>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</si>
  <si>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</si>
  <si>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</si>
  <si>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</si>
  <si>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</si>
  <si>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</si>
  <si>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</si>
  <si>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</si>
  <si>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</si>
  <si>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</si>
  <si>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</si>
  <si>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</si>
  <si>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</si>
  <si>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</si>
  <si>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</si>
  <si>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</si>
  <si>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</si>
  <si>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</si>
  <si>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</si>
  <si>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</si>
  <si>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</si>
  <si>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</si>
  <si>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</si>
  <si>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</si>
  <si>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</si>
  <si>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</si>
  <si>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</si>
  <si>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</si>
  <si>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</si>
  <si>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</si>
  <si>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</si>
  <si>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</si>
  <si>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</si>
  <si>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</si>
  <si>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</si>
  <si>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</si>
  <si>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</si>
  <si>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</si>
  <si>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</si>
  <si>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</si>
  <si>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</si>
  <si>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</si>
  <si>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</si>
  <si>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</si>
  <si>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</si>
  <si>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</si>
  <si>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</si>
  <si>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</si>
  <si>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</si>
  <si>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</si>
  <si>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</si>
  <si>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</si>
  <si>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</si>
  <si>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</si>
  <si>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</si>
  <si>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</si>
  <si>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</si>
  <si>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</si>
  <si>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</si>
  <si>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</si>
  <si>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</si>
  <si>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</si>
  <si>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</si>
  <si>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</si>
  <si>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</si>
  <si>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</si>
  <si>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</si>
  <si>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</si>
  <si>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</si>
  <si>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</si>
  <si>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</si>
  <si>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</si>
  <si>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</si>
  <si>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</si>
  <si>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</si>
  <si>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</si>
  <si>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</si>
  <si>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</si>
  <si>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</si>
  <si>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</si>
  <si>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</si>
  <si>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</si>
  <si>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</si>
  <si>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</si>
  <si>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</si>
  <si>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</si>
  <si>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</si>
  <si>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</si>
  <si>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</si>
  <si>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</si>
  <si>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</si>
  <si>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</si>
  <si>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</si>
  <si>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</si>
  <si>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</si>
  <si>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</si>
  <si>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</si>
  <si>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</si>
  <si>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</si>
  <si>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</si>
  <si>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</si>
  <si>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</si>
  <si>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</si>
  <si>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</si>
  <si>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</si>
  <si>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</si>
  <si>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</si>
  <si>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</si>
  <si>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</si>
  <si>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</si>
  <si>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</si>
  <si>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</si>
  <si>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</si>
  <si>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</si>
  <si>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</si>
  <si>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</si>
  <si>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</si>
  <si>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</si>
  <si>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</si>
  <si>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</si>
  <si>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</si>
  <si>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</si>
  <si>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</si>
  <si>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</si>
  <si>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</si>
  <si>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</si>
  <si>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</si>
  <si>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</si>
  <si>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</si>
  <si>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</si>
  <si>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</si>
  <si>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</si>
  <si>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</si>
  <si>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</si>
  <si>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</si>
  <si>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</si>
  <si>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</si>
  <si>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</si>
  <si>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</si>
  <si>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</si>
  <si>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</si>
  <si>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</si>
  <si>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</si>
  <si>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</si>
  <si>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</si>
  <si>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</si>
  <si>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</si>
  <si>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</si>
  <si>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</si>
  <si>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</si>
  <si>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</si>
  <si>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</si>
  <si>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</si>
  <si>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</si>
  <si>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</si>
  <si>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</si>
  <si>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</si>
  <si>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</si>
  <si>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</si>
  <si>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</si>
  <si>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</si>
  <si>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</si>
  <si>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</si>
  <si>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</si>
  <si>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</si>
  <si>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</si>
  <si>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</si>
  <si>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</si>
  <si>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</si>
  <si>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</si>
  <si>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</si>
  <si>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</si>
  <si>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</si>
  <si>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</si>
  <si>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</si>
  <si>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</si>
  <si>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</si>
  <si>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</si>
  <si>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</si>
  <si>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</si>
  <si>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</si>
  <si>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</si>
  <si>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</si>
  <si>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</si>
  <si>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</si>
  <si>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</si>
  <si>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</si>
  <si>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</si>
  <si>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</si>
  <si>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</si>
  <si>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</si>
  <si>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</si>
  <si>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</si>
  <si>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</si>
  <si>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</si>
  <si>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</si>
  <si>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</si>
  <si>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</si>
  <si>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</si>
  <si>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</si>
  <si>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</si>
  <si>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</si>
  <si>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</si>
  <si>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</si>
  <si>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</si>
  <si>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</si>
  <si>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</si>
  <si>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</si>
  <si>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</si>
  <si>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</si>
  <si>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</si>
  <si>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</si>
  <si>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</si>
  <si>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</si>
  <si>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</si>
  <si>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</si>
  <si>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</si>
  <si>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</si>
  <si>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</si>
  <si>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</si>
  <si>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</si>
  <si>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</si>
  <si>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</si>
  <si>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</si>
  <si>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</si>
  <si>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</si>
  <si>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</si>
  <si>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</si>
  <si>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</si>
  <si>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</si>
  <si>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</si>
  <si>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</si>
  <si>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</si>
  <si>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</si>
  <si>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</si>
  <si>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</si>
  <si>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</si>
  <si>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</si>
  <si>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</si>
  <si>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</si>
  <si>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</si>
  <si>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</si>
  <si>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</si>
  <si>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</si>
  <si>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</si>
  <si>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</si>
  <si>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</si>
  <si>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</si>
  <si>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</si>
  <si>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</si>
  <si>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</si>
  <si>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</si>
  <si>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</si>
  <si>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</si>
  <si>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</si>
  <si>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</si>
  <si>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</si>
  <si>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</si>
  <si>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</si>
  <si>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</si>
  <si>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</si>
  <si>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</si>
  <si>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</si>
  <si>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</si>
  <si>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</si>
  <si>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</si>
  <si>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</si>
  <si>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</si>
  <si>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</si>
  <si>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</si>
  <si>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</si>
  <si>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</si>
  <si>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</si>
  <si>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</si>
  <si>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</si>
  <si>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</si>
  <si>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</si>
  <si>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</si>
  <si>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</si>
  <si>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</si>
  <si>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</si>
  <si>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</si>
  <si>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</si>
  <si>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</si>
  <si>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</si>
  <si>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</si>
  <si>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</si>
  <si>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</si>
  <si>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</si>
  <si>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</si>
  <si>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</si>
  <si>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</si>
  <si>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</si>
  <si>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</si>
  <si>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</si>
  <si>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</si>
  <si>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</si>
  <si>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</si>
  <si>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</si>
  <si>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</si>
  <si>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</si>
  <si>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</si>
  <si>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</si>
  <si>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</si>
  <si>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</si>
  <si>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</si>
  <si>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</si>
  <si>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</si>
  <si>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</si>
  <si>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</si>
  <si>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</si>
  <si>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</si>
  <si>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</si>
  <si>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</si>
  <si>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</si>
  <si>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</si>
  <si>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</si>
  <si>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</si>
  <si>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</si>
  <si>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</si>
  <si>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</si>
  <si>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</si>
  <si>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</si>
  <si>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</si>
  <si>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</si>
  <si>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</si>
  <si>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</si>
  <si>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</si>
  <si>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</si>
  <si>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</si>
  <si>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</si>
  <si>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</si>
  <si>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</si>
  <si>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</si>
  <si>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</si>
  <si>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</si>
  <si>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</si>
  <si>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</si>
  <si>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</si>
  <si>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</si>
  <si>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</si>
  <si>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</si>
  <si>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</si>
  <si>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</si>
  <si>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</si>
  <si>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</si>
  <si>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</si>
  <si>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</si>
  <si>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</si>
  <si>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</si>
  <si>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</si>
  <si>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</si>
  <si>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</si>
  <si>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</si>
  <si>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</si>
  <si>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</si>
  <si>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</si>
  <si>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</si>
  <si>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</si>
  <si>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</si>
  <si>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</si>
  <si>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</si>
  <si>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</si>
  <si>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</si>
  <si>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</si>
  <si>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</si>
  <si>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</si>
  <si>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</si>
  <si>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</si>
  <si>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</si>
  <si>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</si>
  <si>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</si>
  <si>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</si>
  <si>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</si>
  <si>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</si>
  <si>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</si>
  <si>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</si>
  <si>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</si>
  <si>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</si>
  <si>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</si>
  <si>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</si>
  <si>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</si>
  <si>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</si>
  <si>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</si>
  <si>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</si>
  <si>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</si>
  <si>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</si>
  <si>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</si>
  <si>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</si>
  <si>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</si>
  <si>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</si>
  <si>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</si>
  <si>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</si>
  <si>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</si>
  <si>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</si>
  <si>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</si>
  <si>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</si>
  <si>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</si>
  <si>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</si>
  <si>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</si>
  <si>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</si>
  <si>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</si>
  <si>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</si>
  <si>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</si>
  <si>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</si>
  <si>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</si>
  <si>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</si>
  <si>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</si>
  <si>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</si>
  <si>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</si>
  <si>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</si>
  <si>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</si>
  <si>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</si>
  <si>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</si>
  <si>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</si>
  <si>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</si>
  <si>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</si>
  <si>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</si>
  <si>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</si>
  <si>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</si>
  <si>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</si>
  <si>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</si>
  <si>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</si>
  <si>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</si>
  <si>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</si>
  <si>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</si>
  <si>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</si>
  <si>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</si>
  <si>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</si>
  <si>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</si>
  <si>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</si>
  <si>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</si>
  <si>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</si>
  <si>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</si>
  <si>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</si>
  <si>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</si>
  <si>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</si>
  <si>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</si>
  <si>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</si>
  <si>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</si>
  <si>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</si>
  <si>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</si>
  <si>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</si>
  <si>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</si>
  <si>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</si>
  <si>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</si>
  <si>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</si>
  <si>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</si>
  <si>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</si>
  <si>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</si>
  <si>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</si>
  <si>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</si>
  <si>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</si>
  <si>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</si>
  <si>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</si>
  <si>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</si>
  <si>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</si>
  <si>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</si>
  <si>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</si>
  <si>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</si>
  <si>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</si>
  <si>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</si>
  <si>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</si>
  <si>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</si>
  <si>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</si>
  <si>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</si>
  <si>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</si>
  <si>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</si>
  <si>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</si>
  <si>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</si>
  <si>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</si>
  <si>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</si>
  <si>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</si>
  <si>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</si>
  <si>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</si>
  <si>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</si>
  <si>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</si>
  <si>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</si>
  <si>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</si>
  <si>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</si>
  <si>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</si>
  <si>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</si>
  <si>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</si>
  <si>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</si>
  <si>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</si>
  <si>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</si>
  <si>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</si>
  <si>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</si>
  <si>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</si>
  <si>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</si>
  <si>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</si>
  <si>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</si>
  <si>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</si>
  <si>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</si>
  <si>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</si>
  <si>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</si>
  <si>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</si>
  <si>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</si>
  <si>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</si>
  <si>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</si>
  <si>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</si>
  <si>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</si>
  <si>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</si>
  <si>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</si>
  <si>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</si>
  <si>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</si>
  <si>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</si>
  <si>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</si>
  <si>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</si>
  <si>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</si>
  <si>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</si>
  <si>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</si>
  <si>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</si>
  <si>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</si>
  <si>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</si>
  <si>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</si>
  <si>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</si>
  <si>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</si>
  <si>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</si>
  <si>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</si>
  <si>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</si>
  <si>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</si>
  <si>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</si>
  <si>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</si>
  <si>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</si>
  <si>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</si>
  <si>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</si>
  <si>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</si>
  <si>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</si>
  <si>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</si>
  <si>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</si>
  <si>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</si>
  <si>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</si>
  <si>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</si>
  <si>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</si>
  <si>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</si>
  <si>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</si>
  <si>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</si>
  <si>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</si>
  <si>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</si>
  <si>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</si>
  <si>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</si>
  <si>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</si>
  <si>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</si>
  <si>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</si>
  <si>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</si>
  <si>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</si>
  <si>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</si>
  <si>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</si>
  <si>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</si>
  <si>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</si>
  <si>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</si>
  <si>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</si>
  <si>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</si>
  <si>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</si>
  <si>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</si>
  <si>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</si>
  <si>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</si>
  <si>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</si>
  <si>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</si>
  <si>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</si>
  <si>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</si>
  <si>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</si>
  <si>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</si>
  <si>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</si>
  <si>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</si>
  <si>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</si>
  <si>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</si>
  <si>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</si>
  <si>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</si>
  <si>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</si>
  <si>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</si>
  <si>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</si>
  <si>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</si>
  <si>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</si>
  <si>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</si>
  <si>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</si>
  <si>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</si>
  <si>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</si>
  <si>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</si>
  <si>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</si>
  <si>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</si>
  <si>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</si>
  <si>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</si>
  <si>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</si>
  <si>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</si>
  <si>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</si>
  <si>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</si>
  <si>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</si>
  <si>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</si>
  <si>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</si>
  <si>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</si>
  <si>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</si>
  <si>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</si>
  <si>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</si>
  <si>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</si>
  <si>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</si>
  <si>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</si>
  <si>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</si>
  <si>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</si>
  <si>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</si>
  <si>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</si>
  <si>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</si>
  <si>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</si>
  <si>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</si>
  <si>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</si>
  <si>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</si>
  <si>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</si>
  <si>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</si>
  <si>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</si>
  <si>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</si>
  <si>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</si>
  <si>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</si>
  <si>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</si>
  <si>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</si>
  <si>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</si>
  <si>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</si>
  <si>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</si>
  <si>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</si>
  <si>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</si>
  <si>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</si>
  <si>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</si>
  <si>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</si>
  <si>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</si>
  <si>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</si>
  <si>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</si>
  <si>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</si>
  <si>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</si>
  <si>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</si>
  <si>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</si>
  <si>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</si>
  <si>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</si>
  <si>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</si>
  <si>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</si>
  <si>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</si>
  <si>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</si>
  <si>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</si>
  <si>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</si>
  <si>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</si>
  <si>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</si>
  <si>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</si>
  <si>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</si>
  <si>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</si>
  <si>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</si>
  <si>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</si>
  <si>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</si>
  <si>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</si>
  <si>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</si>
  <si>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</si>
  <si>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</si>
  <si>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</si>
  <si>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</si>
  <si>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</si>
  <si>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</si>
  <si>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</si>
  <si>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</si>
  <si>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</si>
  <si>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</si>
  <si>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</si>
  <si>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</si>
  <si>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</si>
  <si>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</si>
  <si>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</si>
  <si>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</si>
  <si>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</si>
  <si>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</si>
  <si>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</si>
  <si>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</si>
  <si>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</si>
  <si>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</si>
  <si>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</si>
  <si>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</si>
  <si>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</si>
  <si>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</si>
  <si>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</si>
  <si>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</si>
  <si>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</si>
  <si>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</si>
  <si>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</si>
  <si>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</si>
  <si>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</si>
  <si>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</si>
  <si>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</si>
  <si>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</si>
  <si>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</si>
  <si>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</si>
  <si>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</si>
  <si>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</si>
  <si>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</si>
  <si>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</si>
  <si>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</si>
  <si>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</si>
  <si>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</si>
  <si>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</si>
  <si>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</si>
  <si>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</si>
  <si>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</si>
  <si>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</si>
  <si>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</si>
  <si>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</si>
  <si>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</si>
  <si>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</si>
  <si>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</si>
  <si>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</si>
  <si>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</si>
  <si>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</si>
  <si>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</si>
  <si>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</si>
  <si>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</si>
  <si>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</si>
  <si>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</si>
  <si>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</si>
  <si>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</si>
  <si>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</si>
  <si>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</si>
  <si>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</si>
  <si>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</si>
  <si>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</si>
  <si>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</si>
  <si>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</si>
  <si>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</si>
  <si>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</si>
  <si>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</si>
  <si>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</si>
  <si>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</si>
  <si>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</si>
  <si>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</si>
  <si>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</si>
  <si>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</si>
  <si>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</si>
  <si>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</si>
  <si>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</si>
  <si>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</si>
  <si>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</si>
  <si>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</si>
  <si>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</si>
  <si>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</si>
  <si>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</si>
  <si>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</si>
  <si>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</si>
  <si>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</si>
  <si>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</si>
  <si>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</si>
  <si>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</si>
  <si>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</si>
  <si>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</si>
  <si>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</si>
  <si>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</si>
  <si>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</si>
  <si>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</si>
  <si>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</si>
  <si>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</si>
  <si>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</si>
  <si>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</si>
  <si>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</si>
  <si>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</si>
  <si>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</si>
  <si>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</si>
  <si>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</si>
  <si>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</si>
  <si>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</si>
  <si>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</si>
  <si>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</si>
  <si>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</si>
  <si>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</si>
  <si>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</si>
  <si>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</si>
  <si>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</si>
  <si>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</si>
  <si>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</si>
  <si>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</si>
  <si>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</si>
  <si>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</si>
  <si>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</si>
  <si>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</si>
  <si>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</si>
  <si>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</si>
  <si>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</si>
  <si>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</si>
  <si>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</si>
  <si>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</si>
  <si>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</si>
  <si>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</si>
  <si>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</si>
  <si>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</si>
  <si>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</si>
  <si>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</si>
  <si>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</si>
  <si>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</si>
  <si>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</si>
  <si>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</si>
  <si>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</si>
  <si>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</si>
  <si>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</si>
  <si>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</si>
  <si>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</si>
  <si>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</si>
  <si>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</si>
  <si>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</si>
  <si>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</si>
  <si>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</si>
  <si>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</si>
  <si>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</si>
  <si>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</si>
  <si>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</si>
  <si>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</si>
  <si>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</si>
  <si>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</si>
  <si>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</si>
  <si>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</si>
  <si>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</si>
  <si>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</si>
  <si>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</si>
  <si>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</si>
  <si>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</si>
  <si>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</si>
  <si>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</si>
  <si>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</si>
  <si>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</si>
  <si>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</si>
  <si>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</si>
  <si>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</si>
  <si>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</si>
  <si>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</si>
  <si>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</si>
  <si>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</si>
  <si>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</si>
  <si>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</si>
  <si>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</si>
  <si>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</si>
  <si>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</si>
  <si>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</si>
  <si>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</si>
  <si>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</si>
  <si>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</si>
  <si>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</si>
  <si>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</si>
  <si>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</si>
  <si>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</si>
  <si>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</si>
  <si>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</si>
  <si>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</si>
  <si>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</si>
  <si>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</si>
  <si>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</si>
  <si>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</si>
  <si>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</si>
  <si>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</si>
  <si>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</si>
  <si>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</si>
  <si>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</si>
  <si>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</si>
  <si>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</si>
  <si>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</si>
  <si>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</si>
  <si>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</si>
  <si>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</si>
  <si>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</si>
  <si>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</si>
  <si>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</si>
  <si>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</si>
  <si>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</si>
  <si>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</si>
  <si>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</si>
  <si>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</si>
  <si>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</si>
  <si>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</si>
  <si>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</si>
  <si>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</si>
  <si>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</si>
  <si>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</si>
  <si>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</si>
  <si>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</si>
  <si>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</si>
  <si>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</si>
  <si>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</si>
  <si>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</si>
  <si>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</si>
  <si>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</si>
  <si>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</si>
  <si>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</si>
  <si>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</si>
  <si>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</si>
  <si>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</si>
  <si>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</si>
  <si>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</si>
  <si>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</si>
  <si>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</si>
  <si>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</si>
  <si>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</si>
  <si>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</si>
  <si>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</si>
  <si>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</si>
  <si>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</si>
  <si>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</si>
  <si>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</si>
  <si>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</si>
  <si>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</si>
  <si>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</si>
  <si>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</si>
  <si>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</si>
  <si>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</si>
  <si>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</si>
  <si>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</si>
  <si>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</si>
  <si>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</si>
  <si>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</si>
  <si>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</si>
  <si>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</si>
  <si>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</si>
  <si>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</si>
  <si>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</si>
  <si>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</si>
  <si>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</si>
  <si>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</si>
  <si>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</si>
  <si>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</si>
  <si>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</si>
  <si>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</si>
  <si>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</si>
  <si>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</si>
  <si>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</si>
  <si>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</si>
  <si>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</si>
  <si>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</si>
  <si>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</si>
  <si>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</si>
  <si>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</si>
  <si>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</si>
  <si>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</si>
  <si>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</si>
  <si>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</si>
  <si>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</si>
  <si>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</si>
  <si>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</si>
  <si>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</si>
  <si>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</si>
  <si>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</si>
  <si>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</si>
  <si>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</si>
  <si>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</si>
  <si>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</si>
  <si>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</si>
  <si>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</si>
  <si>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</si>
  <si>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</si>
  <si>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</si>
  <si>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</si>
  <si>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</si>
  <si>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</si>
  <si>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</si>
  <si>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</si>
  <si>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</si>
  <si>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</si>
  <si>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</si>
  <si>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</si>
  <si>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</si>
  <si>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</si>
  <si>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</si>
  <si>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</si>
  <si>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</si>
  <si>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</si>
  <si>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</si>
  <si>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</si>
  <si>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</si>
  <si>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</si>
  <si>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</si>
  <si>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</si>
  <si>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</si>
  <si>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</si>
  <si>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</si>
  <si>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</si>
  <si>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</si>
  <si>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</si>
  <si>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</si>
  <si>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</si>
  <si>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</si>
  <si>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</si>
  <si>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</si>
  <si>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</si>
  <si>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</si>
  <si>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</si>
  <si>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</si>
  <si>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</si>
  <si>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</si>
  <si>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</si>
  <si>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</si>
  <si>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</si>
  <si>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</si>
  <si>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</si>
  <si>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</si>
  <si>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</si>
  <si>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</si>
  <si>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</si>
  <si>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</si>
  <si>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</si>
  <si>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</si>
  <si>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</si>
  <si>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</si>
  <si>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</si>
  <si>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</si>
  <si>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</si>
  <si>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</si>
  <si>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</si>
  <si>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</si>
  <si>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</si>
  <si>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</si>
  <si>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</si>
  <si>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</si>
  <si>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</si>
  <si>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</si>
  <si>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</si>
  <si>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</si>
  <si>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</si>
  <si>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</si>
  <si>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</si>
  <si>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</si>
  <si>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</si>
  <si>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</si>
  <si>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</si>
  <si>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</si>
  <si>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</si>
  <si>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</si>
  <si>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</si>
  <si>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</si>
  <si>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</si>
  <si>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</si>
  <si>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</si>
  <si>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</si>
  <si>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</si>
  <si>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</si>
  <si>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</si>
  <si>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</si>
  <si>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</si>
  <si>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</si>
  <si>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</si>
  <si>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</si>
  <si>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</si>
  <si>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</si>
  <si>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</si>
  <si>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</si>
  <si>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</si>
  <si>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</si>
  <si>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</si>
  <si>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</si>
  <si>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</si>
  <si>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</si>
  <si>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</si>
  <si>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</si>
  <si>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</si>
  <si>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</si>
  <si>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</si>
  <si>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</si>
  <si>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</si>
  <si>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</si>
  <si>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</si>
  <si>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</si>
  <si>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</si>
  <si>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</si>
  <si>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</si>
  <si>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</si>
  <si>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</si>
  <si>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</si>
  <si>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</si>
  <si>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</si>
  <si>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</si>
  <si>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</si>
  <si>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</si>
  <si>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</si>
  <si>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</si>
  <si>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</si>
  <si>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</si>
  <si>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</si>
  <si>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</si>
  <si>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</si>
  <si>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</si>
  <si>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</si>
  <si>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</si>
  <si>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</si>
  <si>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</si>
  <si>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</si>
  <si>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</si>
  <si>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</si>
  <si>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</si>
  <si>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</si>
  <si>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</si>
  <si>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</si>
  <si>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</si>
  <si>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</si>
  <si>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</si>
  <si>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</si>
  <si>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</si>
  <si>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</si>
  <si>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</si>
  <si>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</si>
  <si>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</si>
  <si>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</si>
  <si>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</si>
  <si>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</si>
  <si>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</si>
  <si>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</si>
  <si>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</si>
  <si>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</si>
  <si>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</si>
  <si>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</si>
  <si>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</si>
  <si>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</si>
  <si>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</si>
  <si>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</si>
  <si>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</si>
  <si>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</si>
  <si>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</si>
  <si>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</si>
  <si>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</si>
  <si>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</si>
  <si>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</si>
  <si>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</si>
  <si>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</si>
  <si>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</si>
  <si>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</si>
  <si>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</si>
  <si>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</si>
  <si>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</si>
  <si>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</si>
  <si>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</si>
  <si>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</si>
  <si>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</si>
  <si>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</si>
  <si>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</si>
  <si>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</si>
  <si>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</si>
  <si>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</si>
  <si>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</si>
  <si>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</si>
  <si>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</si>
  <si>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</si>
  <si>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</si>
  <si>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</si>
  <si>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</si>
  <si>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</si>
  <si>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</si>
  <si>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</si>
  <si>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</si>
  <si>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</si>
  <si>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</si>
  <si>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</si>
  <si>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</si>
  <si>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</si>
  <si>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</si>
  <si>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</si>
  <si>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</si>
  <si>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</si>
  <si>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</si>
  <si>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</si>
  <si>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</si>
  <si>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</si>
  <si>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</si>
  <si>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</si>
  <si>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</si>
  <si>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</si>
  <si>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</si>
  <si>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</si>
  <si>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</si>
  <si>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</si>
  <si>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</si>
  <si>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</si>
  <si>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</si>
  <si>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</si>
  <si>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</si>
  <si>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</si>
  <si>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</si>
  <si>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</si>
  <si>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</si>
  <si>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</si>
  <si>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</si>
  <si>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</si>
  <si>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</si>
  <si>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</si>
  <si>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</si>
  <si>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</si>
  <si>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</si>
  <si>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</si>
  <si>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</si>
  <si>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</si>
  <si>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</si>
  <si>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</si>
  <si>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</si>
  <si>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</si>
  <si>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</si>
  <si>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</si>
  <si>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</si>
  <si>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</si>
  <si>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</si>
  <si>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</si>
  <si>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</si>
  <si>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</si>
  <si>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</si>
  <si>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</si>
  <si>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</si>
  <si>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</si>
  <si>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</si>
  <si>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</si>
  <si>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</si>
  <si>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</si>
  <si>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</si>
  <si>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</si>
  <si>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</si>
  <si>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</si>
  <si>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</si>
  <si>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</si>
  <si>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</si>
  <si>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</si>
  <si>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</si>
  <si>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</si>
  <si>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</si>
  <si>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</si>
  <si>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</si>
  <si>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</si>
  <si>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</si>
  <si>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</si>
  <si>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</si>
  <si>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</si>
  <si>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</si>
  <si>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</si>
  <si>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</si>
  <si>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</si>
  <si>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</si>
  <si>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</si>
  <si>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</si>
  <si>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</si>
  <si>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</si>
  <si>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</si>
  <si>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</si>
  <si>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</si>
  <si>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</si>
  <si>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</si>
  <si>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</si>
  <si>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</si>
  <si>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</si>
  <si>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</si>
  <si>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</si>
  <si>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</si>
  <si>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</si>
  <si>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</si>
  <si>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</si>
  <si>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</si>
  <si>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</si>
  <si>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</si>
  <si>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</si>
  <si>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</si>
  <si>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</si>
  <si>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</si>
  <si>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</si>
  <si>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</si>
  <si>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</si>
  <si>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</si>
  <si>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</si>
  <si>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</si>
  <si>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</si>
  <si>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</si>
  <si>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</si>
  <si>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</si>
  <si>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</si>
  <si>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</si>
  <si>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</si>
  <si>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</si>
  <si>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</si>
  <si>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</si>
  <si>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</si>
  <si>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</si>
  <si>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</si>
  <si>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</si>
  <si>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</si>
  <si>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</si>
  <si>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</si>
  <si>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</si>
  <si>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</si>
  <si>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</si>
  <si>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</si>
  <si>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</si>
  <si>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</si>
  <si>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</si>
  <si>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</si>
  <si>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</si>
  <si>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</si>
  <si>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</si>
  <si>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</si>
  <si>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</si>
  <si>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</si>
  <si>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</si>
  <si>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</si>
  <si>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</si>
  <si>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</si>
  <si>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</si>
  <si>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</si>
  <si>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</si>
  <si>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</si>
  <si>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</si>
  <si>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</si>
  <si>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</si>
  <si>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</si>
  <si>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</si>
  <si>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</si>
  <si>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</si>
  <si>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</si>
  <si>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</si>
  <si>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</si>
  <si>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</si>
  <si>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</si>
  <si>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</si>
  <si>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</si>
  <si>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</si>
  <si>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</si>
  <si>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</si>
  <si>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</si>
  <si>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</si>
  <si>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</si>
  <si>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</si>
  <si>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</si>
  <si>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</si>
  <si>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</si>
  <si>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</si>
  <si>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</si>
  <si>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</si>
  <si>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</si>
  <si>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</si>
  <si>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</si>
  <si>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</si>
  <si>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</si>
  <si>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</si>
  <si>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</si>
  <si>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</si>
  <si>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</si>
  <si>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</si>
  <si>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</si>
  <si>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</si>
  <si>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</si>
  <si>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</si>
  <si>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</si>
  <si>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</si>
  <si>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</si>
  <si>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</si>
  <si>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</si>
  <si>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</si>
  <si>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</si>
  <si>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</si>
  <si>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</si>
  <si>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</si>
  <si>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</si>
  <si>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</si>
  <si>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</si>
  <si>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</si>
  <si>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</si>
  <si>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</si>
  <si>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</si>
  <si>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</si>
  <si>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</si>
  <si>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</si>
  <si>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</si>
  <si>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</si>
  <si>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</si>
  <si>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</si>
  <si>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</si>
  <si>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</si>
  <si>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</si>
  <si>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</si>
  <si>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</si>
  <si>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</si>
  <si>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</si>
  <si>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</si>
  <si>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</si>
  <si>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</si>
  <si>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</si>
  <si>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</si>
  <si>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</si>
  <si>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</si>
  <si>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</si>
  <si>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</si>
  <si>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</si>
  <si>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</si>
  <si>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</si>
  <si>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</si>
  <si>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</si>
  <si>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</si>
  <si>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</si>
  <si>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</si>
  <si>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</si>
  <si>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</si>
  <si>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</si>
  <si>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</si>
  <si>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</si>
  <si>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</si>
  <si>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</si>
  <si>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</si>
  <si>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</si>
  <si>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</si>
  <si>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</si>
  <si>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</si>
  <si>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</si>
  <si>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</si>
  <si>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</si>
  <si>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</si>
  <si>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</si>
  <si>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</si>
  <si>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</si>
  <si>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</si>
  <si>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</si>
  <si>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</si>
  <si>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</si>
  <si>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</si>
  <si>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</si>
  <si>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</si>
  <si>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</si>
  <si>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</si>
  <si>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</si>
  <si>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</si>
  <si>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</si>
  <si>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</si>
  <si>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</si>
  <si>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</si>
  <si>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</si>
  <si>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</si>
  <si>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</si>
  <si>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</si>
  <si>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</si>
  <si>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</si>
  <si>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</si>
  <si>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</si>
  <si>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</si>
  <si>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</si>
  <si>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</si>
  <si>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</si>
  <si>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</si>
  <si>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</si>
  <si>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</si>
  <si>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</si>
  <si>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</si>
  <si>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</si>
  <si>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</si>
  <si>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</si>
  <si>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</si>
  <si>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</si>
  <si>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</si>
  <si>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</si>
  <si>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</si>
  <si>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</si>
  <si>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</si>
  <si>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</si>
  <si>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</si>
  <si>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</si>
  <si>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</si>
  <si>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</si>
  <si>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</si>
  <si>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</si>
  <si>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</si>
  <si>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</si>
  <si>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</si>
  <si>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</si>
  <si>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</si>
  <si>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</si>
  <si>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</si>
  <si>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</si>
  <si>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</si>
  <si>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</si>
  <si>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</si>
  <si>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</si>
  <si>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</si>
  <si>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</si>
  <si>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</si>
  <si>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</si>
  <si>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</si>
  <si>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</si>
  <si>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</si>
  <si>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</si>
  <si>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</si>
  <si>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</si>
  <si>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</si>
  <si>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</si>
  <si>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</si>
  <si>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</si>
  <si>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</si>
  <si>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</si>
  <si>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</si>
  <si>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</si>
  <si>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</si>
  <si>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</si>
  <si>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</si>
  <si>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</si>
  <si>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</si>
  <si>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</si>
  <si>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</si>
  <si>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</si>
  <si>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</si>
  <si>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</si>
  <si>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</si>
  <si>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</si>
  <si>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</si>
  <si>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</si>
  <si>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</si>
  <si>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</si>
  <si>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</si>
  <si>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</si>
  <si>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</si>
  <si>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</si>
  <si>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</si>
  <si>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</si>
  <si>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</si>
  <si>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</si>
  <si>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</si>
  <si>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</si>
  <si>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</si>
  <si>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</si>
  <si>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</si>
  <si>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</si>
  <si>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</si>
  <si>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</si>
  <si>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</si>
  <si>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</si>
  <si>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</si>
  <si>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</si>
  <si>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</si>
  <si>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</si>
  <si>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</si>
  <si>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</si>
  <si>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</si>
  <si>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</si>
  <si>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</si>
  <si>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</si>
  <si>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</si>
  <si>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</si>
  <si>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</si>
  <si>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</si>
  <si>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</si>
  <si>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</si>
  <si>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</si>
  <si>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</si>
  <si>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</si>
  <si>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</si>
  <si>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</si>
  <si>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</si>
  <si>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</si>
  <si>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</si>
  <si>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</si>
  <si>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</si>
  <si>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</si>
  <si>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</si>
  <si>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</si>
  <si>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</si>
  <si>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</si>
  <si>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</si>
  <si>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</si>
  <si>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</si>
  <si>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</si>
  <si>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</si>
  <si>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</si>
  <si>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</si>
  <si>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</si>
  <si>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</si>
  <si>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</si>
  <si>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</si>
  <si>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</si>
  <si>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</si>
  <si>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</si>
  <si>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</si>
  <si>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</si>
  <si>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</si>
  <si>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</si>
  <si>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</si>
  <si>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</si>
  <si>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</si>
  <si>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</si>
  <si>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</si>
  <si>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</si>
  <si>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</si>
  <si>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</si>
  <si>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</si>
  <si>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</si>
  <si>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</si>
  <si>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</si>
  <si>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</si>
  <si>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</si>
  <si>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</si>
  <si>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</si>
  <si>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</si>
  <si>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</si>
  <si>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</si>
  <si>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</si>
  <si>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</si>
  <si>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</si>
  <si>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</si>
  <si>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</si>
  <si>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</si>
  <si>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</si>
  <si>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</si>
  <si>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</si>
  <si>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</si>
  <si>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</si>
  <si>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</si>
  <si>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</si>
  <si>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</si>
  <si>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</si>
  <si>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</si>
  <si>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</si>
  <si>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</si>
  <si>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</si>
  <si>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</si>
  <si>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</si>
  <si>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</si>
  <si>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</si>
  <si>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</si>
  <si>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</si>
  <si>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</si>
  <si>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</si>
  <si>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</si>
  <si>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</si>
  <si>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</si>
  <si>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</si>
  <si>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</si>
  <si>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</si>
  <si>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</si>
  <si>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</si>
  <si>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</si>
  <si>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</si>
  <si>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</si>
  <si>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</si>
  <si>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</si>
  <si>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</si>
  <si>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</si>
  <si>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</si>
  <si>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</si>
  <si>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</si>
  <si>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</si>
  <si>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</si>
  <si>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</si>
  <si>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</si>
  <si>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</si>
  <si>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</si>
  <si>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</si>
  <si>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</si>
  <si>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</si>
  <si>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</si>
  <si>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</si>
  <si>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</si>
  <si>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</si>
  <si>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</si>
  <si>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</si>
  <si>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</si>
  <si>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</si>
  <si>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</si>
  <si>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</si>
  <si>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</si>
  <si>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</si>
  <si>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</si>
  <si>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</si>
  <si>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</si>
  <si>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</si>
  <si>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</si>
  <si>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</si>
  <si>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</si>
  <si>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</si>
  <si>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</si>
  <si>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</si>
  <si>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</si>
  <si>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</si>
  <si>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</si>
  <si>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</si>
  <si>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</si>
  <si>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</si>
  <si>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</si>
  <si>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</si>
  <si>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</si>
  <si>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</si>
  <si>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</si>
  <si>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</si>
  <si>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</si>
  <si>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</si>
  <si>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</si>
  <si>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</si>
  <si>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</si>
  <si>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</si>
  <si>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</si>
  <si>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</si>
  <si>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</si>
  <si>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</si>
  <si>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</si>
  <si>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</si>
  <si>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</si>
  <si>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</si>
  <si>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</si>
  <si>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</si>
  <si>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</si>
  <si>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</si>
  <si>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</si>
  <si>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</si>
  <si>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</si>
  <si>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</si>
  <si>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</si>
  <si>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</si>
  <si>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</si>
  <si>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</si>
  <si>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</si>
  <si>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</si>
  <si>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</si>
  <si>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</si>
  <si>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</si>
  <si>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</si>
  <si>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</si>
  <si>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</si>
  <si>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</si>
  <si>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</si>
  <si>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</si>
  <si>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</si>
  <si>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</si>
  <si>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</si>
  <si>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</si>
  <si>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</si>
  <si>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</si>
  <si>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</si>
  <si>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</si>
  <si>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</si>
  <si>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</si>
  <si>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</si>
  <si>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</si>
  <si>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</si>
  <si>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</si>
  <si>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</si>
  <si>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</si>
  <si>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</si>
  <si>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</si>
  <si>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</si>
  <si>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</si>
  <si>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</si>
  <si>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</si>
  <si>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</si>
  <si>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</si>
  <si>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</si>
  <si>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</si>
  <si>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</si>
  <si>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</si>
  <si>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</si>
  <si>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</si>
  <si>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</si>
  <si>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</si>
  <si>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</si>
  <si>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</si>
  <si>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</si>
  <si>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</si>
  <si>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</si>
  <si>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</si>
  <si>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</si>
  <si>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</si>
  <si>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</si>
  <si>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</si>
  <si>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</si>
  <si>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</si>
  <si>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</si>
  <si>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</si>
  <si>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</si>
  <si>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</si>
  <si>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</si>
  <si>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</si>
  <si>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</si>
  <si>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</si>
  <si>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</si>
  <si>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</si>
  <si>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</si>
  <si>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</si>
  <si>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</si>
  <si>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</si>
  <si>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</si>
  <si>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</si>
  <si>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</si>
  <si>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</si>
  <si>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</si>
  <si>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</si>
  <si>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</si>
  <si>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</si>
  <si>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</si>
  <si>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</si>
  <si>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</si>
  <si>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</si>
  <si>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</si>
  <si>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</si>
  <si>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</si>
  <si>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</si>
  <si>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</si>
  <si>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</si>
  <si>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</si>
  <si>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</si>
  <si>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</si>
  <si>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</si>
  <si>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</si>
  <si>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</si>
  <si>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</si>
  <si>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</si>
  <si>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</si>
  <si>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</si>
  <si>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</si>
  <si>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</si>
  <si>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</si>
  <si>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</si>
  <si>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</si>
  <si>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</si>
  <si>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</si>
  <si>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</si>
  <si>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</si>
  <si>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</si>
  <si>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</si>
  <si>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</si>
  <si>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</si>
  <si>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</si>
  <si>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</si>
  <si>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</si>
  <si>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</si>
  <si>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</si>
  <si>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</si>
  <si>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</si>
  <si>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</si>
  <si>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</si>
  <si>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</si>
  <si>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</si>
  <si>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</si>
  <si>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</si>
  <si>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</si>
  <si>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</si>
  <si>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</si>
  <si>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</si>
  <si>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</si>
  <si>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</si>
  <si>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</si>
  <si>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</si>
  <si>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</si>
  <si>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</si>
  <si>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</si>
  <si>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</si>
  <si>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</si>
  <si>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</si>
  <si>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</si>
  <si>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</si>
  <si>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</si>
  <si>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</si>
  <si>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</si>
  <si>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</si>
  <si>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</si>
  <si>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</si>
  <si>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</si>
  <si>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</si>
  <si>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</si>
  <si>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</si>
  <si>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</si>
  <si>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</si>
  <si>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</si>
  <si>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</si>
  <si>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</si>
  <si>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</si>
  <si>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</si>
  <si>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</si>
  <si>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</si>
  <si>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</si>
  <si>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</si>
  <si>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</si>
  <si>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</si>
  <si>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</si>
  <si>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</si>
  <si>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</si>
  <si>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</si>
  <si>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</si>
  <si>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</si>
  <si>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</si>
  <si>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</si>
  <si>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</si>
  <si>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</si>
  <si>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</si>
  <si>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</si>
  <si>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</si>
  <si>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</si>
  <si>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</si>
  <si>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</si>
  <si>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</si>
  <si>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</si>
  <si>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</si>
  <si>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</si>
  <si>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</si>
  <si>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</si>
  <si>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</si>
  <si>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</si>
  <si>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</si>
  <si>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</si>
  <si>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</si>
  <si>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</si>
  <si>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</si>
  <si>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</si>
  <si>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</si>
  <si>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</si>
  <si>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</si>
  <si>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</si>
  <si>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</si>
  <si>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</si>
  <si>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</si>
  <si>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</si>
  <si>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</si>
  <si>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</si>
  <si>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</si>
  <si>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</si>
  <si>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</si>
  <si>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</si>
  <si>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</si>
  <si>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</si>
  <si>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</si>
  <si>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</si>
  <si>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</si>
  <si>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</si>
  <si>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</si>
  <si>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</si>
  <si>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</si>
  <si>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</si>
  <si>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</si>
  <si>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</si>
  <si>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</si>
  <si>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</si>
  <si>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</si>
  <si>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</si>
  <si>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</si>
  <si>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</si>
  <si>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</si>
  <si>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</si>
  <si>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</si>
  <si>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</si>
  <si>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</si>
  <si>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</si>
  <si>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</si>
  <si>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</si>
  <si>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</si>
  <si>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</si>
  <si>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</si>
  <si>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</si>
  <si>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</si>
  <si>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</si>
  <si>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</si>
  <si>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</si>
  <si>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</si>
  <si>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</si>
  <si>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</si>
  <si>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</si>
  <si>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</si>
  <si>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</si>
  <si>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</si>
  <si>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</si>
  <si>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</si>
  <si>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</si>
  <si>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</si>
  <si>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</si>
  <si>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</si>
  <si>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</si>
  <si>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</si>
  <si>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</si>
  <si>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</si>
  <si>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</si>
  <si>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</si>
  <si>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</si>
  <si>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</si>
  <si>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</si>
  <si>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</si>
  <si>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</si>
  <si>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</si>
  <si>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</si>
  <si>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</si>
  <si>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</si>
  <si>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</si>
  <si>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</si>
  <si>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</si>
  <si>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</si>
  <si>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</si>
  <si>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</si>
  <si>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</si>
  <si>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</si>
  <si>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</si>
  <si>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</si>
  <si>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</si>
  <si>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</si>
  <si>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</si>
  <si>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</si>
  <si>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</si>
  <si>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</si>
  <si>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</si>
  <si>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</si>
  <si>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</si>
  <si>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</si>
  <si>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</si>
  <si>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</si>
  <si>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</si>
  <si>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</si>
  <si>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</si>
  <si>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</si>
  <si>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</si>
  <si>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</si>
  <si>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</si>
  <si>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</si>
  <si>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</si>
  <si>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</si>
  <si>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</si>
  <si>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</si>
  <si>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</si>
  <si>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</si>
  <si>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</si>
  <si>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</si>
  <si>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</si>
  <si>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</si>
  <si>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</si>
  <si>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</si>
  <si>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</si>
  <si>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</si>
  <si>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</si>
  <si>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</si>
  <si>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</si>
  <si>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</si>
  <si>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</si>
  <si>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</si>
  <si>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</si>
  <si>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</si>
  <si>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</si>
  <si>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</si>
  <si>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</si>
  <si>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</si>
  <si>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</si>
  <si>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</si>
  <si>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</si>
  <si>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</si>
  <si>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</si>
  <si>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</si>
  <si>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</si>
  <si>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</si>
  <si>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</si>
  <si>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</si>
  <si>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</si>
  <si>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</si>
  <si>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</si>
  <si>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</si>
  <si>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</si>
  <si>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</si>
  <si>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</si>
  <si>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</si>
  <si>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</si>
  <si>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</si>
  <si>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</si>
  <si>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</si>
  <si>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</si>
  <si>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</si>
  <si>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</si>
  <si>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</si>
  <si>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</si>
  <si>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</si>
  <si>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</si>
  <si>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</si>
  <si>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</si>
  <si>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</si>
  <si>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</si>
  <si>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</si>
  <si>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</si>
  <si>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</si>
  <si>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</si>
  <si>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</si>
  <si>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</si>
  <si>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</si>
  <si>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</si>
  <si>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</si>
  <si>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</si>
  <si>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</si>
  <si>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</si>
  <si>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</si>
  <si>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</si>
  <si>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</si>
  <si>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</si>
  <si>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</si>
  <si>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</si>
  <si>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</si>
  <si>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</si>
  <si>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</si>
  <si>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</si>
  <si>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</si>
  <si>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</si>
  <si>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</si>
  <si>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</si>
  <si>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</si>
  <si>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</si>
  <si>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</si>
  <si>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</si>
  <si>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</si>
  <si>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</si>
  <si>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</si>
  <si>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</si>
  <si>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</si>
  <si>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</si>
  <si>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</si>
  <si>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</si>
  <si>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</si>
  <si>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</si>
  <si>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</si>
  <si>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</si>
  <si>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</si>
  <si>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</si>
  <si>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</si>
  <si>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</si>
  <si>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</si>
  <si>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</si>
  <si>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</si>
  <si>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</si>
  <si>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</si>
  <si>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</si>
  <si>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</si>
  <si>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</si>
  <si>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</si>
  <si>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</si>
  <si>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</si>
  <si>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</si>
  <si>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</si>
  <si>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</si>
  <si>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</si>
  <si>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</si>
  <si>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</si>
  <si>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</si>
  <si>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</si>
  <si>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</si>
  <si>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</si>
  <si>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</si>
  <si>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</si>
  <si>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</si>
  <si>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</si>
  <si>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</si>
  <si>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</si>
  <si>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</si>
  <si>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</si>
  <si>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</si>
  <si>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</si>
  <si>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</si>
  <si>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</si>
  <si>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</si>
  <si>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</si>
  <si>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</si>
  <si>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</si>
  <si>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</si>
  <si>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</si>
  <si>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</si>
  <si>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</si>
  <si>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</si>
  <si>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</si>
  <si>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</si>
  <si>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</si>
  <si>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</si>
  <si>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</si>
  <si>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</si>
  <si>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</si>
  <si>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</si>
  <si>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</si>
  <si>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</si>
  <si>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</si>
  <si>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</si>
  <si>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</si>
  <si>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</si>
  <si>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</si>
  <si>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</si>
  <si>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</si>
  <si>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</si>
  <si>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</si>
  <si>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</si>
  <si>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</si>
  <si>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</si>
  <si>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</si>
  <si>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</si>
  <si>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</si>
  <si>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</si>
  <si>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</si>
  <si>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</si>
  <si>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</si>
  <si>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</si>
  <si>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</si>
  <si>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</si>
  <si>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</si>
  <si>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</si>
  <si>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</si>
  <si>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</si>
  <si>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</si>
  <si>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</si>
  <si>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</si>
  <si>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</si>
  <si>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</si>
  <si>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</si>
  <si>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</si>
  <si>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</si>
  <si>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</si>
  <si>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</si>
  <si>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</si>
  <si>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</si>
  <si>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</si>
  <si>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</si>
  <si>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</si>
  <si>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</si>
  <si>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</si>
  <si>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</si>
  <si>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</si>
  <si>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</si>
  <si>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</si>
  <si>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</si>
  <si>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</si>
  <si>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</si>
  <si>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</si>
  <si>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</si>
  <si>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</si>
  <si>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</si>
  <si>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</si>
  <si>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</si>
  <si>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</si>
  <si>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</si>
  <si>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</si>
  <si>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</si>
  <si>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</si>
  <si>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</si>
  <si>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</si>
  <si>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</si>
  <si>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</si>
  <si>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</si>
  <si>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</si>
  <si>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</si>
  <si>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</si>
  <si>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</si>
  <si>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</si>
  <si>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</si>
  <si>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</si>
  <si>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</si>
  <si>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</si>
  <si>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</si>
  <si>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</si>
  <si>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</si>
  <si>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</si>
  <si>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</si>
  <si>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</si>
  <si>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</si>
  <si>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</si>
  <si>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</si>
  <si>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</si>
  <si>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</si>
  <si>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</si>
  <si>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</si>
  <si>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</si>
  <si>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</si>
  <si>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</si>
  <si>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</si>
  <si>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</si>
  <si>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</si>
  <si>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</si>
  <si>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</si>
  <si>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</si>
  <si>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</si>
  <si>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</si>
  <si>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</si>
  <si>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</si>
  <si>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</si>
  <si>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</si>
  <si>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</si>
  <si>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</si>
  <si>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</si>
  <si>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</si>
  <si>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</si>
  <si>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</si>
  <si>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</si>
  <si>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</si>
  <si>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</si>
  <si>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</si>
  <si>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</si>
  <si>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</si>
  <si>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</si>
  <si>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</si>
  <si>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</si>
  <si>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</si>
  <si>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</si>
  <si>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</si>
  <si>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</si>
  <si>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</si>
  <si>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</si>
  <si>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</si>
  <si>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</si>
  <si>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</si>
  <si>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</si>
  <si>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</si>
  <si>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</si>
  <si>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</si>
  <si>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</si>
  <si>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</si>
  <si>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</si>
  <si>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</si>
  <si>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</si>
  <si>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</si>
  <si>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</si>
  <si>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</si>
  <si>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</si>
  <si>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</si>
  <si>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</si>
  <si>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</si>
  <si>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</si>
  <si>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</si>
  <si>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</si>
  <si>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</si>
  <si>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</si>
  <si>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</si>
  <si>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</si>
  <si>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</si>
  <si>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</si>
  <si>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</si>
  <si>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</si>
  <si>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</si>
  <si>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</si>
  <si>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</si>
  <si>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</si>
  <si>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</si>
  <si>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</si>
  <si>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</si>
  <si>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</si>
  <si>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</si>
  <si>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</si>
  <si>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</si>
  <si>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</si>
  <si>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</si>
  <si>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</si>
  <si>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</si>
  <si>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</si>
  <si>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</si>
  <si>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</si>
  <si>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</si>
  <si>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</si>
  <si>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</si>
  <si>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</si>
  <si>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</si>
  <si>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</si>
  <si>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</si>
  <si>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</si>
  <si>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</si>
  <si>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</si>
  <si>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</si>
  <si>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</si>
  <si>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</si>
  <si>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</si>
  <si>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</si>
  <si>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</si>
  <si>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</si>
  <si>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</si>
  <si>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</si>
  <si>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</si>
  <si>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</si>
  <si>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</si>
  <si>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</si>
  <si>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</si>
  <si>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</si>
  <si>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</si>
  <si>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</si>
  <si>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</si>
  <si>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</si>
  <si>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</si>
  <si>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</si>
  <si>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</si>
  <si>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</si>
  <si>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</si>
  <si>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</si>
  <si>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</si>
  <si>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</si>
  <si>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</si>
  <si>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</si>
  <si>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</si>
  <si>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</si>
  <si>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</si>
  <si>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</si>
  <si>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</si>
  <si>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</si>
  <si>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</si>
  <si>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</si>
  <si>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</si>
  <si>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</si>
  <si>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</si>
  <si>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</si>
  <si>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</si>
  <si>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</si>
  <si>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</si>
  <si>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</si>
  <si>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</si>
  <si>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</si>
  <si>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</si>
  <si>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</si>
  <si>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</si>
  <si>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</si>
  <si>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</si>
  <si>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</si>
  <si>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</si>
  <si>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</si>
  <si>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</si>
  <si>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</si>
  <si>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</si>
  <si>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</si>
  <si>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</si>
  <si>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</si>
  <si>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</si>
  <si>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</si>
  <si>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</si>
  <si>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</si>
  <si>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</si>
  <si>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</si>
  <si>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</si>
  <si>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</si>
  <si>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</si>
  <si>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</si>
  <si>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</si>
  <si>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</si>
  <si>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</si>
  <si>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</si>
  <si>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</si>
  <si>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</si>
  <si>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</si>
  <si>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</si>
  <si>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</si>
  <si>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</si>
  <si>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</si>
  <si>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</si>
  <si>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</si>
  <si>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</si>
  <si>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</si>
  <si>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</si>
  <si>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</si>
  <si>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</si>
  <si>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</si>
  <si>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</si>
  <si>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</si>
  <si>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</si>
  <si>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</si>
  <si>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</si>
  <si>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</si>
  <si>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</si>
  <si>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</si>
  <si>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</si>
  <si>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</si>
  <si>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</si>
  <si>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</si>
  <si>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</si>
  <si>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</si>
  <si>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</si>
  <si>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</si>
  <si>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</si>
  <si>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</si>
  <si>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</si>
  <si>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</si>
  <si>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</si>
  <si>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</si>
  <si>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</si>
  <si>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</si>
  <si>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</si>
  <si>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</si>
  <si>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</si>
  <si>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</si>
  <si>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</si>
  <si>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</si>
  <si>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</si>
  <si>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</si>
  <si>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</si>
  <si>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</si>
  <si>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</si>
  <si>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</si>
  <si>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</si>
  <si>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</si>
  <si>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</si>
  <si>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</si>
  <si>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</si>
  <si>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</si>
  <si>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</si>
  <si>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</si>
  <si>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</si>
  <si>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</si>
  <si>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</si>
  <si>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</si>
  <si>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</si>
  <si>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</si>
  <si>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</si>
  <si>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</si>
  <si>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</si>
  <si>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</si>
  <si>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</si>
  <si>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</si>
  <si>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</si>
  <si>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</si>
  <si>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</si>
  <si>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</si>
  <si>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</si>
  <si>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</si>
  <si>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</si>
  <si>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</si>
  <si>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</si>
  <si>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</si>
  <si>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</si>
  <si>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</si>
  <si>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</si>
  <si>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</si>
  <si>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</si>
  <si>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</si>
  <si>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</si>
  <si>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</si>
  <si>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</si>
  <si>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</si>
  <si>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</si>
  <si>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</si>
  <si>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</si>
  <si>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</si>
  <si>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</si>
  <si>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</si>
  <si>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</si>
  <si>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</si>
  <si>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</si>
  <si>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</si>
  <si>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</si>
  <si>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</si>
  <si>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</si>
  <si>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</si>
  <si>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</si>
  <si>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</si>
  <si>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</si>
  <si>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</si>
  <si>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</si>
  <si>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</si>
  <si>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</si>
  <si>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</si>
  <si>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</si>
  <si>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</si>
  <si>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</si>
  <si>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</si>
  <si>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</si>
  <si>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</si>
  <si>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</si>
  <si>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</si>
  <si>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</si>
  <si>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</si>
  <si>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</si>
  <si>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</si>
  <si>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</si>
  <si>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</si>
  <si>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</si>
  <si>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</si>
  <si>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</si>
  <si>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</si>
  <si>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</si>
  <si>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</si>
  <si>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</si>
  <si>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</si>
  <si>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</si>
  <si>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</si>
  <si>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</si>
  <si>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</si>
  <si>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</si>
  <si>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</si>
  <si>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</si>
  <si>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</si>
  <si>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</si>
  <si>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</si>
  <si>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</si>
  <si>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</si>
  <si>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</si>
  <si>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</si>
  <si>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</si>
  <si>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</si>
  <si>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</si>
  <si>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</si>
  <si>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</si>
  <si>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</si>
  <si>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</si>
  <si>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</si>
  <si>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</si>
  <si>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</si>
  <si>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</si>
  <si>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</si>
  <si>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</si>
  <si>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</si>
  <si>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</si>
  <si>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</si>
  <si>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</si>
  <si>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</si>
  <si>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</si>
  <si>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</si>
  <si>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</si>
  <si>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</si>
  <si>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</si>
  <si>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</si>
  <si>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</si>
  <si>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</si>
  <si>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</si>
  <si>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</si>
  <si>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</si>
  <si>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</si>
  <si>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</si>
  <si>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</si>
  <si>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</si>
  <si>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</si>
  <si>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</si>
  <si>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</si>
  <si>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</si>
  <si>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</si>
  <si>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</si>
  <si>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</si>
  <si>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</si>
  <si>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</si>
  <si>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</si>
  <si>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</si>
  <si>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</si>
  <si>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</si>
  <si>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</si>
  <si>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</si>
  <si>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</si>
  <si>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</si>
  <si>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</si>
  <si>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</si>
  <si>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</si>
  <si>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</si>
  <si>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</si>
  <si>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</si>
  <si>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</si>
  <si>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</si>
  <si>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</si>
  <si>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</si>
  <si>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</si>
  <si>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</si>
  <si>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</si>
  <si>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</si>
  <si>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</si>
  <si>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</si>
  <si>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</si>
  <si>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</si>
  <si>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</si>
  <si>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</si>
  <si>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</si>
  <si>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</si>
  <si>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</si>
  <si>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</si>
  <si>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</si>
  <si>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</si>
  <si>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</si>
  <si>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</si>
  <si>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</si>
  <si>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</si>
  <si>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</si>
  <si>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</si>
  <si>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</si>
  <si>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</si>
  <si>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</si>
  <si>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</si>
  <si>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</si>
  <si>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</si>
  <si>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</si>
  <si>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</si>
  <si>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</si>
  <si>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</si>
  <si>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</si>
  <si>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</si>
  <si>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</si>
  <si>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</si>
  <si>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</si>
  <si>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</si>
  <si>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</si>
  <si>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</si>
  <si>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</si>
  <si>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</si>
  <si>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</si>
  <si>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</si>
  <si>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</si>
  <si>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</si>
  <si>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</si>
  <si>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</si>
  <si>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</si>
  <si>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</si>
  <si>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</si>
  <si>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</si>
  <si>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</si>
  <si>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</si>
  <si>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</si>
  <si>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</si>
  <si>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</si>
  <si>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</si>
  <si>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</si>
  <si>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</si>
  <si>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</si>
  <si>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</si>
  <si>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</si>
  <si>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</si>
  <si>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</si>
  <si>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</si>
  <si>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</si>
  <si>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</si>
  <si>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</si>
  <si>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</si>
  <si>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</si>
  <si>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</si>
  <si>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</si>
  <si>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</si>
  <si>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</si>
  <si>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</si>
  <si>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</si>
  <si>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</si>
  <si>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</si>
  <si>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</si>
  <si>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</si>
  <si>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</si>
  <si>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</si>
  <si>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</si>
  <si>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</si>
  <si>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</si>
  <si>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</si>
  <si>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</si>
  <si>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</si>
  <si>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</si>
  <si>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</si>
  <si>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</si>
  <si>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</si>
  <si>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</si>
  <si>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</si>
  <si>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</si>
  <si>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</si>
  <si>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</si>
  <si>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</si>
  <si>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</si>
  <si>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</si>
  <si>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</si>
  <si>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</si>
  <si>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</si>
  <si>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</si>
  <si>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</si>
  <si>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</si>
  <si>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</si>
  <si>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</si>
  <si>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</si>
  <si>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</si>
  <si>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</si>
  <si>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</si>
  <si>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</si>
  <si>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</si>
  <si>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</si>
  <si>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</si>
  <si>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</si>
  <si>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</si>
  <si>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</si>
  <si>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</si>
  <si>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</si>
  <si>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</si>
  <si>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</si>
  <si>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</si>
  <si>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</si>
  <si>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</si>
  <si>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</si>
  <si>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</si>
  <si>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</si>
  <si>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</si>
  <si>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</si>
  <si>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</si>
  <si>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</si>
  <si>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</si>
  <si>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</si>
  <si>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</si>
  <si>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</si>
  <si>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</si>
  <si>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</si>
  <si>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</si>
  <si>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</si>
  <si>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</si>
  <si>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</si>
  <si>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</si>
  <si>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</si>
  <si>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</si>
  <si>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</si>
  <si>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</si>
  <si>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</si>
  <si>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</si>
  <si>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</si>
  <si>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</si>
  <si>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</si>
  <si>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</si>
  <si>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</si>
  <si>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</si>
  <si>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</si>
  <si>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</si>
  <si>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</si>
  <si>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</si>
  <si>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</si>
  <si>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</si>
  <si>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</si>
  <si>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</si>
  <si>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</si>
  <si>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</si>
  <si>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</si>
  <si>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</si>
  <si>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</si>
  <si>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</si>
  <si>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</si>
  <si>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</si>
  <si>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</si>
  <si>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</si>
  <si>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</si>
  <si>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</si>
  <si>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</si>
  <si>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</si>
  <si>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</si>
  <si>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</si>
  <si>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</si>
  <si>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</si>
  <si>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</si>
  <si>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</si>
  <si>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</si>
  <si>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</si>
  <si>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</si>
  <si>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</si>
  <si>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</si>
  <si>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</si>
  <si>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</si>
  <si>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</si>
  <si>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</si>
  <si>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</si>
  <si>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</si>
  <si>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</si>
  <si>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</si>
  <si>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</si>
  <si>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</si>
  <si>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</si>
  <si>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</si>
  <si>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</si>
  <si>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</si>
  <si>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</si>
  <si>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</si>
  <si>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</si>
  <si>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</si>
  <si>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</si>
  <si>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</si>
  <si>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</si>
  <si>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</si>
  <si>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</si>
  <si>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</si>
  <si>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</si>
  <si>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</si>
  <si>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</si>
  <si>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</si>
  <si>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</si>
  <si>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</si>
  <si>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</si>
  <si>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</si>
  <si>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</si>
  <si>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</si>
  <si>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</si>
  <si>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</si>
  <si>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</si>
  <si>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</si>
  <si>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</si>
  <si>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</si>
  <si>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</si>
  <si>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</si>
  <si>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</si>
  <si>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</si>
  <si>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</si>
  <si>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</si>
  <si>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</si>
  <si>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</si>
  <si>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</si>
  <si>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</si>
  <si>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</si>
  <si>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</si>
  <si>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</si>
  <si>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</si>
  <si>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</si>
  <si>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</si>
  <si>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</si>
  <si>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</si>
  <si>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</si>
  <si>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</si>
  <si>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</si>
  <si>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</si>
  <si>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</si>
  <si>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</si>
  <si>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</si>
  <si>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</si>
  <si>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</si>
  <si>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</si>
  <si>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</si>
  <si>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</si>
  <si>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</si>
  <si>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</si>
  <si>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</si>
  <si>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</si>
  <si>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</si>
  <si>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</si>
  <si>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</si>
  <si>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</si>
  <si>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</si>
  <si>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</si>
  <si>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</si>
  <si>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</si>
  <si>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</si>
  <si>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</si>
  <si>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</si>
  <si>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</si>
  <si>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</si>
  <si>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</si>
  <si>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</si>
  <si>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</si>
  <si>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</si>
  <si>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</si>
  <si>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</si>
  <si>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</si>
  <si>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</si>
  <si>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</si>
  <si>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</si>
  <si>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</si>
  <si>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</si>
  <si>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</si>
  <si>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</si>
  <si>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</si>
  <si>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</si>
  <si>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</si>
  <si>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</si>
  <si>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</si>
  <si>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</si>
  <si>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</si>
  <si>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</si>
  <si>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</si>
  <si>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</si>
  <si>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</si>
  <si>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</si>
  <si>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</si>
  <si>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</si>
  <si>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</si>
  <si>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</si>
  <si>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</si>
  <si>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</si>
  <si>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</si>
  <si>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</si>
  <si>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</si>
  <si>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</si>
  <si>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</si>
  <si>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</si>
  <si>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</si>
  <si>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</si>
  <si>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</si>
  <si>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</si>
  <si>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</si>
  <si>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</si>
  <si>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</si>
  <si>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</si>
  <si>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</si>
  <si>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</si>
  <si>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</si>
  <si>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</si>
  <si>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</si>
  <si>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</si>
  <si>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</si>
  <si>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</si>
  <si>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</si>
  <si>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</si>
  <si>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</si>
  <si>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</si>
  <si>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</si>
  <si>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</si>
  <si>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</si>
  <si>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</si>
  <si>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</si>
  <si>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</si>
  <si>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</si>
  <si>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</si>
  <si>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</si>
  <si>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</si>
  <si>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</si>
  <si>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</si>
  <si>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</si>
  <si>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</si>
  <si>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</si>
  <si>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</si>
  <si>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</si>
  <si>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</si>
  <si>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</si>
  <si>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</si>
  <si>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</si>
  <si>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</si>
  <si>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</si>
  <si>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</si>
  <si>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</si>
  <si>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</si>
  <si>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</si>
  <si>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</si>
  <si>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</si>
  <si>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</si>
  <si>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</si>
  <si>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</si>
  <si>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</si>
  <si>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</si>
  <si>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</si>
  <si>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×</t>
    <phoneticPr fontId="12" type="noConversion"/>
  </si>
  <si>
    <t>以阿拉伯數字表示是:</t>
  </si>
  <si>
    <t>萬</t>
  </si>
  <si>
    <t>千</t>
  </si>
  <si>
    <t>百</t>
  </si>
  <si>
    <t>十</t>
  </si>
  <si>
    <t>個</t>
  </si>
  <si>
    <t>以中國數字表示是:</t>
  </si>
  <si>
    <t>讀作</t>
  </si>
  <si>
    <t>中</t>
  </si>
  <si>
    <t>寫作</t>
  </si>
  <si>
    <t>005</t>
  </si>
  <si>
    <t>1 zero</t>
  </si>
  <si>
    <t>2 zero</t>
  </si>
  <si>
    <t>3 zero</t>
  </si>
  <si>
    <t>no zero</t>
  </si>
  <si>
    <t>remark</t>
  </si>
  <si>
    <t>P3 寫寫五位數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</si>
</sst>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DBNum1][$-404]General"/>
  </numFmts>
  <fonts count="3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標楷體"/>
      <family val="4"/>
      <charset val="136"/>
    </font>
    <font>
      <sz val="72"/>
      <color rgb="FF0000FF"/>
      <name val="Calibri"/>
      <family val="2"/>
      <charset val="136"/>
      <scheme val="minor"/>
    </font>
    <font>
      <sz val="24"/>
      <color theme="1"/>
      <name val="標楷體"/>
      <family val="4"/>
      <charset val="136"/>
    </font>
    <font>
      <sz val="24"/>
      <color rgb="FF0000FF"/>
      <name val="Calibri"/>
      <family val="2"/>
      <scheme val="minor"/>
    </font>
    <font>
      <sz val="48"/>
      <color rgb="FFFF0000"/>
      <name val="標楷體"/>
      <family val="4"/>
      <charset val="136"/>
    </font>
    <font>
      <sz val="24"/>
      <color rgb="FFFF0000"/>
      <name val="標楷體"/>
      <family val="4"/>
      <charset val="136"/>
    </font>
    <font>
      <sz val="11"/>
      <color theme="0"/>
      <name val="Calibri"/>
      <family val="2"/>
      <charset val="136"/>
      <scheme val="minor"/>
    </font>
    <font>
      <sz val="12"/>
      <color rgb="FFC8C8FF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/>
      <right style="dashDot">
        <color theme="0" tint="-0.34998626667073579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0" xfId="0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7" fillId="0" borderId="9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14" fillId="0" borderId="13" xfId="0" applyFont="1" applyBorder="1" applyAlignment="1">
      <alignment horizontal="center" vertical="center"/>
    </xf>
    <xf numFmtId="0" fontId="17" fillId="0" borderId="0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12" xfId="0" quotePrefix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14" fillId="0" borderId="15" xfId="0" applyFont="1" applyBorder="1"/>
    <xf numFmtId="0" fontId="0" fillId="0" borderId="0" xfId="0" applyAlignment="1">
      <alignment horizontal="center"/>
    </xf>
    <xf numFmtId="0" fontId="24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0" xfId="0" applyFont="1" applyFill="1" applyBorder="1" applyAlignment="1">
      <alignment vertical="top"/>
    </xf>
    <xf numFmtId="0" fontId="27" fillId="0" borderId="0" xfId="0" applyFont="1" applyAlignment="1">
      <alignment horizontal="left" vertical="top"/>
    </xf>
    <xf numFmtId="164" fontId="0" fillId="0" borderId="0" xfId="0" applyNumberFormat="1"/>
    <xf numFmtId="0" fontId="30" fillId="0" borderId="0" xfId="0" applyFont="1"/>
    <xf numFmtId="0" fontId="7" fillId="2" borderId="4" xfId="0" quotePrefix="1" applyNumberFormat="1" applyFont="1" applyFill="1" applyBorder="1" applyAlignment="1" applyProtection="1">
      <alignment horizontal="center"/>
    </xf>
    <xf numFmtId="0" fontId="2" fillId="0" borderId="0" xfId="0" applyFont="1" applyBorder="1"/>
    <xf numFmtId="0" fontId="31" fillId="0" borderId="0" xfId="0" applyFont="1"/>
    <xf numFmtId="0" fontId="32" fillId="0" borderId="0" xfId="0" applyFont="1" applyBorder="1"/>
    <xf numFmtId="0" fontId="33" fillId="0" borderId="0" xfId="0" applyFont="1"/>
    <xf numFmtId="0" fontId="35" fillId="0" borderId="0" xfId="0" applyFont="1"/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36" fillId="0" borderId="0" xfId="0" applyFont="1" applyBorder="1" applyAlignment="1">
      <alignment horizontal="center"/>
    </xf>
    <xf numFmtId="0" fontId="34" fillId="0" borderId="12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7" fillId="2" borderId="5" xfId="0" applyFont="1" applyFill="1" applyBorder="1" applyAlignment="1">
      <alignment horizontal="center" vertical="top"/>
    </xf>
    <xf numFmtId="0" fontId="27" fillId="2" borderId="6" xfId="0" applyFont="1" applyFill="1" applyBorder="1" applyAlignment="1">
      <alignment horizontal="center" vertical="top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164" fontId="28" fillId="2" borderId="5" xfId="0" applyNumberFormat="1" applyFont="1" applyFill="1" applyBorder="1" applyAlignment="1">
      <alignment horizontal="left" shrinkToFit="1"/>
    </xf>
    <xf numFmtId="0" fontId="28" fillId="2" borderId="7" xfId="0" applyFont="1" applyFill="1" applyBorder="1" applyAlignment="1">
      <alignment horizontal="left" shrinkToFit="1"/>
    </xf>
    <xf numFmtId="0" fontId="28" fillId="2" borderId="6" xfId="0" applyFont="1" applyFill="1" applyBorder="1" applyAlignment="1">
      <alignment horizontal="left" shrinkToFit="1"/>
    </xf>
    <xf numFmtId="164" fontId="29" fillId="2" borderId="4" xfId="0" applyNumberFormat="1" applyFont="1" applyFill="1" applyBorder="1" applyAlignment="1">
      <alignment horizontal="left"/>
    </xf>
    <xf numFmtId="0" fontId="25" fillId="0" borderId="16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8C8FF"/>
      <color rgb="FF0000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I18" sqref="I18"/>
    </sheetView>
  </sheetViews>
  <sheetFormatPr defaultRowHeight="16.5"/>
  <cols>
    <col min="1" max="1" width="9.375" style="2" bestFit="1" customWidth="1"/>
    <col min="2" max="16384" width="9" style="2"/>
  </cols>
  <sheetData>
    <row r="1" spans="1:7">
      <c r="A1" s="2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79"/>
      <c r="B6" s="80"/>
      <c r="C6" s="80"/>
      <c r="D6" s="80"/>
      <c r="E6" s="80"/>
      <c r="F6" s="80"/>
      <c r="G6" s="81"/>
    </row>
    <row r="8" spans="1:7">
      <c r="A8" s="2" t="s">
        <v>4613</v>
      </c>
    </row>
    <row r="9" spans="1:7" ht="38.25">
      <c r="A9" s="79" t="s">
        <v>4652</v>
      </c>
      <c r="B9" s="80"/>
      <c r="C9" s="80"/>
      <c r="D9" s="80"/>
      <c r="E9" s="80"/>
      <c r="F9" s="80"/>
      <c r="G9" s="81"/>
    </row>
    <row r="11" spans="1:7">
      <c r="A11" s="2" t="s">
        <v>4614</v>
      </c>
    </row>
    <row r="12" spans="1:7" ht="36.75">
      <c r="A12" s="73" t="s">
        <v>4646</v>
      </c>
    </row>
    <row r="14" spans="1:7" ht="38.25">
      <c r="A14" s="8" t="s">
        <v>4615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0" style="16" hidden="1" customWidth="1"/>
    <col min="16" max="16384" width="9" style="16"/>
  </cols>
  <sheetData>
    <row r="2" spans="2:15" ht="16.5">
      <c r="B2" s="66" t="s">
        <v>4636</v>
      </c>
      <c r="H2" s="72">
        <f ca="1">RANDBETWEEN(1,4)</f>
        <v>4</v>
      </c>
    </row>
    <row r="3" spans="2:15" ht="92.25">
      <c r="B3" s="67">
        <f ca="1">RANDBETWEEN(1,9)</f>
        <v>2</v>
      </c>
      <c r="C3" s="67">
        <f ca="1">IF(L10=0,0,RANDBETWEEN(1,9))</f>
        <v>0</v>
      </c>
      <c r="D3" s="67">
        <f t="shared" ref="D3:F3" ca="1" si="0">IF(M10=0,0,RANDBETWEEN(1,9))</f>
        <v>8</v>
      </c>
      <c r="E3" s="67">
        <f t="shared" ca="1" si="0"/>
        <v>0</v>
      </c>
      <c r="F3" s="67">
        <f t="shared" ca="1" si="0"/>
        <v>0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88">
        <f ca="1">B3*10000+C3*1000+D3*100+E3*10+F3</f>
        <v>20800</v>
      </c>
      <c r="C6" s="89"/>
      <c r="D6" s="69"/>
      <c r="E6" s="70"/>
      <c r="F6" s="70"/>
    </row>
    <row r="7" spans="2:15" ht="86.25" customHeight="1">
      <c r="B7" s="97">
        <f ca="1">B3*10000+C3*1000+D3*100+E3*10+F3</f>
        <v>20800</v>
      </c>
      <c r="C7" s="98"/>
      <c r="D7" s="98"/>
      <c r="E7" s="98"/>
      <c r="F7" s="98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3" t="str">
        <f ca="1">B15</f>
        <v>二萬零八百</v>
      </c>
      <c r="C9" s="94"/>
      <c r="D9" s="94"/>
      <c r="E9" s="94"/>
      <c r="F9" s="95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0</v>
      </c>
      <c r="M10" s="16">
        <f ca="1">VLOOKUP($J$10,$J$22:$O$27,4,FALSE)</f>
        <v>1</v>
      </c>
      <c r="N10" s="16">
        <f ca="1">VLOOKUP($J$10,$J$22:$O$27,5,FALSE)</f>
        <v>0</v>
      </c>
      <c r="O10" s="16">
        <f ca="1">VLOOKUP($J$10,$J$22:$O$27,6,FALSE)</f>
        <v>0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二萬零八百</v>
      </c>
    </row>
    <row r="12" spans="2:15" hidden="1">
      <c r="B12" s="71" t="str">
        <f ca="1">IF(ISERROR(FIND("○",B11)),B11,REPLACE(B11,FIND("○",B11),1,"零"))</f>
        <v>二萬零八百</v>
      </c>
    </row>
    <row r="13" spans="2:15" hidden="1">
      <c r="B13" s="71" t="str">
        <f t="shared" ref="B13:B15" ca="1" si="1">IF(ISERROR(FIND("○",B12)),B12,REPLACE(B12,FIND("○",B12),1,"零"))</f>
        <v>二萬零八百</v>
      </c>
    </row>
    <row r="14" spans="2:15" hidden="1">
      <c r="B14" s="71" t="str">
        <f t="shared" ca="1" si="1"/>
        <v>二萬零八百</v>
      </c>
    </row>
    <row r="15" spans="2:15" hidden="1">
      <c r="B15" s="71" t="str">
        <f t="shared" ca="1" si="1"/>
        <v>二萬零八百</v>
      </c>
    </row>
    <row r="16" spans="2:15" hidden="1"/>
    <row r="17" spans="2:15" hidden="1"/>
    <row r="18" spans="2:15" ht="32.25" hidden="1">
      <c r="B18" s="96">
        <f ca="1">B6</f>
        <v>20800</v>
      </c>
      <c r="C18" s="96"/>
      <c r="D18" s="96"/>
      <c r="E18" s="96"/>
      <c r="F18" s="96"/>
    </row>
    <row r="19" spans="2:15" hidden="1"/>
    <row r="20" spans="2:15" hidden="1"/>
    <row r="22" spans="2:15">
      <c r="J22" s="16">
        <f ca="1">RANK(K22,$K$22:$K$27)</f>
        <v>2</v>
      </c>
      <c r="K22" s="16">
        <f ca="1">RAND()</f>
        <v>0.62670941620211551</v>
      </c>
      <c r="L22" s="16">
        <v>1</v>
      </c>
      <c r="M22" s="16">
        <v>0</v>
      </c>
      <c r="N22" s="16">
        <v>0</v>
      </c>
      <c r="O22" s="16">
        <v>0</v>
      </c>
    </row>
    <row r="23" spans="2:15">
      <c r="J23" s="16">
        <f ca="1">RANK(K23,$K$22:$K$27)</f>
        <v>1</v>
      </c>
      <c r="K23" s="16">
        <f ca="1">RAND()</f>
        <v>0.81622724858039508</v>
      </c>
      <c r="L23" s="16">
        <v>0</v>
      </c>
      <c r="M23" s="16">
        <v>1</v>
      </c>
      <c r="N23" s="16">
        <v>0</v>
      </c>
      <c r="O23" s="16">
        <v>0</v>
      </c>
    </row>
    <row r="24" spans="2:15">
      <c r="J24" s="16">
        <f ca="1">RANK(K24,$K$22:$K$27)</f>
        <v>4</v>
      </c>
      <c r="K24" s="16">
        <f ca="1">RAND()</f>
        <v>0.21169801504011299</v>
      </c>
      <c r="L24" s="16">
        <v>0</v>
      </c>
      <c r="M24" s="16">
        <v>0</v>
      </c>
      <c r="N24" s="16">
        <v>1</v>
      </c>
      <c r="O24" s="16">
        <v>0</v>
      </c>
    </row>
    <row r="25" spans="2:15">
      <c r="J25" s="16">
        <f ca="1">RANK(K25,$K$22:$K$27)</f>
        <v>3</v>
      </c>
      <c r="K25" s="16">
        <f ca="1">RAND()</f>
        <v>0.3305664228686388</v>
      </c>
      <c r="L25" s="16">
        <v>0</v>
      </c>
      <c r="M25" s="16">
        <v>0</v>
      </c>
      <c r="N25" s="16">
        <v>0</v>
      </c>
      <c r="O25" s="16">
        <v>1</v>
      </c>
    </row>
  </sheetData>
  <protectedRanges>
    <protectedRange sqref="B18" name="CHINESEnumber"/>
    <protectedRange sqref="B6" name="RAWnumber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0" style="16" hidden="1" customWidth="1"/>
    <col min="16" max="16384" width="9" style="16"/>
  </cols>
  <sheetData>
    <row r="2" spans="2:15" ht="16.5">
      <c r="B2" s="66" t="s">
        <v>4636</v>
      </c>
      <c r="H2" s="72">
        <f ca="1">RANDBETWEEN(1,4)</f>
        <v>4</v>
      </c>
    </row>
    <row r="3" spans="2:15" ht="92.25">
      <c r="B3" s="67">
        <f ca="1">RANDBETWEEN(1,9)</f>
        <v>9</v>
      </c>
      <c r="C3" s="67">
        <f ca="1">IF(L10=0,0,RANDBETWEEN(1,9))</f>
        <v>0</v>
      </c>
      <c r="D3" s="67">
        <f t="shared" ref="D3:F3" ca="1" si="0">IF(M10=0,0,RANDBETWEEN(1,9))</f>
        <v>0</v>
      </c>
      <c r="E3" s="67">
        <f t="shared" ca="1" si="0"/>
        <v>0</v>
      </c>
      <c r="F3" s="67">
        <f t="shared" ca="1" si="0"/>
        <v>2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88">
        <f ca="1">B3*10000+C3*1000+D3*100+E3*10+F3</f>
        <v>90002</v>
      </c>
      <c r="C6" s="89"/>
      <c r="D6" s="69"/>
      <c r="E6" s="70"/>
      <c r="F6" s="70"/>
    </row>
    <row r="7" spans="2:15" ht="86.25" customHeight="1">
      <c r="B7" s="97">
        <f ca="1">B3*10000+C3*1000+D3*100+E3*10+F3</f>
        <v>90002</v>
      </c>
      <c r="C7" s="98"/>
      <c r="D7" s="98"/>
      <c r="E7" s="98"/>
      <c r="F7" s="98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3" t="str">
        <f ca="1">B15</f>
        <v>九萬零二</v>
      </c>
      <c r="C9" s="94"/>
      <c r="D9" s="94"/>
      <c r="E9" s="94"/>
      <c r="F9" s="95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0</v>
      </c>
      <c r="M10" s="16">
        <f ca="1">VLOOKUP($J$10,$J$22:$O$27,4,FALSE)</f>
        <v>0</v>
      </c>
      <c r="N10" s="16">
        <f ca="1">VLOOKUP($J$10,$J$22:$O$27,5,FALSE)</f>
        <v>0</v>
      </c>
      <c r="O10" s="16">
        <f ca="1">VLOOKUP($J$10,$J$22:$O$27,6,FALSE)</f>
        <v>1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九萬零二</v>
      </c>
    </row>
    <row r="12" spans="2:15" hidden="1">
      <c r="B12" s="71" t="str">
        <f ca="1">IF(ISERROR(FIND("○",B11)),B11,REPLACE(B11,FIND("○",B11),1,"零"))</f>
        <v>九萬零二</v>
      </c>
    </row>
    <row r="13" spans="2:15" hidden="1">
      <c r="B13" s="71" t="str">
        <f t="shared" ref="B13:B15" ca="1" si="1">IF(ISERROR(FIND("○",B12)),B12,REPLACE(B12,FIND("○",B12),1,"零"))</f>
        <v>九萬零二</v>
      </c>
    </row>
    <row r="14" spans="2:15" hidden="1">
      <c r="B14" s="71" t="str">
        <f t="shared" ca="1" si="1"/>
        <v>九萬零二</v>
      </c>
    </row>
    <row r="15" spans="2:15" hidden="1">
      <c r="B15" s="71" t="str">
        <f t="shared" ca="1" si="1"/>
        <v>九萬零二</v>
      </c>
    </row>
    <row r="16" spans="2:15" hidden="1"/>
    <row r="17" spans="2:15" hidden="1"/>
    <row r="18" spans="2:15" ht="32.25" hidden="1">
      <c r="B18" s="96">
        <f ca="1">B6</f>
        <v>90002</v>
      </c>
      <c r="C18" s="96"/>
      <c r="D18" s="96"/>
      <c r="E18" s="96"/>
      <c r="F18" s="96"/>
    </row>
    <row r="19" spans="2:15" hidden="1"/>
    <row r="20" spans="2:15" hidden="1"/>
    <row r="22" spans="2:15">
      <c r="J22" s="16">
        <f ca="1">RANK(K22,$K$22:$K$27)</f>
        <v>3</v>
      </c>
      <c r="K22" s="16">
        <f ca="1">RAND()</f>
        <v>0.52266121947160049</v>
      </c>
      <c r="L22" s="16">
        <v>1</v>
      </c>
      <c r="M22" s="16">
        <v>0</v>
      </c>
      <c r="N22" s="16">
        <v>0</v>
      </c>
      <c r="O22" s="16">
        <v>0</v>
      </c>
    </row>
    <row r="23" spans="2:15">
      <c r="J23" s="16">
        <f ca="1">RANK(K23,$K$22:$K$27)</f>
        <v>2</v>
      </c>
      <c r="K23" s="16">
        <f ca="1">RAND()</f>
        <v>0.56587452150428674</v>
      </c>
      <c r="L23" s="16">
        <v>0</v>
      </c>
      <c r="M23" s="16">
        <v>1</v>
      </c>
      <c r="N23" s="16">
        <v>0</v>
      </c>
      <c r="O23" s="16">
        <v>0</v>
      </c>
    </row>
    <row r="24" spans="2:15">
      <c r="J24" s="16">
        <f ca="1">RANK(K24,$K$22:$K$27)</f>
        <v>4</v>
      </c>
      <c r="K24" s="16">
        <f ca="1">RAND()</f>
        <v>0.4975099456723725</v>
      </c>
      <c r="L24" s="16">
        <v>0</v>
      </c>
      <c r="M24" s="16">
        <v>0</v>
      </c>
      <c r="N24" s="16">
        <v>1</v>
      </c>
      <c r="O24" s="16">
        <v>0</v>
      </c>
    </row>
    <row r="25" spans="2:15">
      <c r="J25" s="16">
        <f ca="1">RANK(K25,$K$22:$K$27)</f>
        <v>1</v>
      </c>
      <c r="K25" s="16">
        <f ca="1">RAND()</f>
        <v>0.94577100530847957</v>
      </c>
      <c r="L25" s="16">
        <v>0</v>
      </c>
      <c r="M25" s="16">
        <v>0</v>
      </c>
      <c r="N25" s="16">
        <v>0</v>
      </c>
      <c r="O25" s="16">
        <v>1</v>
      </c>
    </row>
  </sheetData>
  <protectedRanges>
    <protectedRange sqref="B18" name="CHINESEnumber"/>
    <protectedRange sqref="B6" name="RAWnumber"/>
  </protectedRanges>
  <mergeCells count="4">
    <mergeCell ref="B6:C6"/>
    <mergeCell ref="B9:F9"/>
    <mergeCell ref="B18:F18"/>
    <mergeCell ref="B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63" t="s">
        <v>4635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6" customFormat="1">
      <c r="K1" s="16">
        <v>1</v>
      </c>
      <c r="L1" s="16">
        <v>2</v>
      </c>
      <c r="M1" s="16">
        <v>3</v>
      </c>
      <c r="N1" s="16">
        <v>4</v>
      </c>
      <c r="O1" s="16">
        <v>5</v>
      </c>
      <c r="P1" s="16">
        <v>6</v>
      </c>
      <c r="Q1" s="16">
        <v>7</v>
      </c>
      <c r="R1" s="16">
        <v>8</v>
      </c>
      <c r="S1" s="16">
        <v>9</v>
      </c>
      <c r="T1" s="16">
        <v>10</v>
      </c>
      <c r="U1" s="16">
        <v>11</v>
      </c>
    </row>
    <row r="2" spans="1:41">
      <c r="A2" t="s">
        <v>4626</v>
      </c>
      <c r="B2">
        <v>1</v>
      </c>
      <c r="F2" s="55" t="s">
        <v>4632</v>
      </c>
      <c r="G2" s="32"/>
      <c r="K2" s="25">
        <f ca="1">RANDBETWEEN(2,9)</f>
        <v>8</v>
      </c>
      <c r="L2" s="25">
        <f t="shared" ref="L2" ca="1" si="0">IF(M2=0,RANDBETWEEN(1,9),RANDBETWEEN(0,9))</f>
        <v>9</v>
      </c>
      <c r="M2" s="52">
        <f t="shared" ref="M2" ca="1" si="1">RANDBETWEEN(0,9)</f>
        <v>0</v>
      </c>
      <c r="N2" s="54" t="s">
        <v>15</v>
      </c>
      <c r="O2" s="53">
        <f ca="1">RANDBETWEEN(1,K2-1)</f>
        <v>3</v>
      </c>
      <c r="P2" s="53">
        <f ca="1">RANDBETWEEN(0,L2)</f>
        <v>2</v>
      </c>
      <c r="Q2" s="53">
        <f ca="1">RANDBETWEEN(0,M2)</f>
        <v>0</v>
      </c>
      <c r="R2" s="48" t="s">
        <v>4617</v>
      </c>
      <c r="S2" s="27">
        <f ca="1">IF(K2-O2=0,"",K2-O2)</f>
        <v>5</v>
      </c>
      <c r="T2" s="27">
        <f ca="1">IF((S2=""),IF(L2-P2=0,"",L2-P2),L2-P2)</f>
        <v>7</v>
      </c>
      <c r="U2" s="27">
        <f ca="1">M2-Q2</f>
        <v>0</v>
      </c>
      <c r="AA2" s="24"/>
      <c r="AB2" s="24"/>
      <c r="AC2" s="24"/>
      <c r="AD2" s="25"/>
    </row>
    <row r="3" spans="1:41">
      <c r="A3" t="s">
        <v>4626</v>
      </c>
      <c r="B3">
        <v>2</v>
      </c>
      <c r="F3" s="61" t="str">
        <f ca="1">VLOOKUP($B3-1,$E$22:$T$23,4,FALSE)</f>
        <v>一次借位(十位)</v>
      </c>
      <c r="G3" s="32"/>
      <c r="H3" s="32"/>
      <c r="I3" s="32"/>
      <c r="K3" s="41">
        <f ca="1">VLOOKUP($B3-1,$E$22:$T$23,5+K$1,FALSE)</f>
        <v>5</v>
      </c>
      <c r="L3" s="41">
        <f t="shared" ref="L3:U4" ca="1" si="2">VLOOKUP($B3-1,$E$22:$T$23,5+L$1,FALSE)</f>
        <v>2</v>
      </c>
      <c r="M3" s="41">
        <f t="shared" ca="1" si="2"/>
        <v>7</v>
      </c>
      <c r="N3" s="46" t="str">
        <f t="shared" ca="1" si="2"/>
        <v>-</v>
      </c>
      <c r="O3" s="41">
        <f t="shared" ca="1" si="2"/>
        <v>1</v>
      </c>
      <c r="P3" s="41">
        <f t="shared" ca="1" si="2"/>
        <v>6</v>
      </c>
      <c r="Q3" s="41">
        <f t="shared" ca="1" si="2"/>
        <v>7</v>
      </c>
      <c r="R3" s="41" t="str">
        <f t="shared" ca="1" si="2"/>
        <v>=</v>
      </c>
      <c r="S3" s="46">
        <f t="shared" ca="1" si="2"/>
        <v>3</v>
      </c>
      <c r="T3" s="46">
        <f t="shared" ca="1" si="2"/>
        <v>6</v>
      </c>
      <c r="U3" s="46">
        <f t="shared" ca="1" si="2"/>
        <v>0</v>
      </c>
      <c r="AA3" s="24"/>
      <c r="AB3" s="24"/>
      <c r="AC3" s="24"/>
    </row>
    <row r="4" spans="1:41">
      <c r="A4" t="s">
        <v>4626</v>
      </c>
      <c r="B4">
        <v>3</v>
      </c>
      <c r="F4" s="61" t="str">
        <f ca="1">VLOOKUP($B4-1,$E$22:$T$23,4,FALSE)</f>
        <v>一次借位(個位)</v>
      </c>
      <c r="K4" s="41">
        <f ca="1">VLOOKUP($B4-1,$E$22:$T$23,5+K$1,FALSE)</f>
        <v>3</v>
      </c>
      <c r="L4" s="41">
        <f t="shared" ca="1" si="2"/>
        <v>7</v>
      </c>
      <c r="M4" s="41">
        <f t="shared" ca="1" si="2"/>
        <v>1</v>
      </c>
      <c r="N4" s="46" t="str">
        <f t="shared" ca="1" si="2"/>
        <v>-</v>
      </c>
      <c r="O4" s="41">
        <f t="shared" ca="1" si="2"/>
        <v>1</v>
      </c>
      <c r="P4" s="41">
        <f t="shared" ca="1" si="2"/>
        <v>2</v>
      </c>
      <c r="Q4" s="41">
        <f t="shared" ca="1" si="2"/>
        <v>7</v>
      </c>
      <c r="R4" s="41" t="str">
        <f t="shared" ca="1" si="2"/>
        <v>=</v>
      </c>
      <c r="S4" s="46">
        <f t="shared" ca="1" si="2"/>
        <v>2</v>
      </c>
      <c r="T4" s="46">
        <f t="shared" ca="1" si="2"/>
        <v>4</v>
      </c>
      <c r="U4" s="46">
        <f t="shared" ca="1" si="2"/>
        <v>3</v>
      </c>
      <c r="AC4" s="24"/>
      <c r="AD4" s="30"/>
    </row>
    <row r="5" spans="1:41">
      <c r="A5" t="s">
        <v>4626</v>
      </c>
      <c r="B5">
        <v>4</v>
      </c>
      <c r="F5" s="62" t="str">
        <f ca="1">IF($B$5&lt;&gt;$G$31,VLOOKUP($B5,$E$32:$T$35,4,FALSE),VLOOKUP($B$5,$A$40:$T$40,4,FALSE))</f>
        <v>二次借位</v>
      </c>
      <c r="K5" s="42">
        <f ca="1">IF($B$5&lt;&gt;$G$31,VLOOKUP($B5,$E$32:$T$35,J$31,FALSE),VLOOKUP($B$5,$A$40:$T$40,J$39,FALSE))</f>
        <v>7</v>
      </c>
      <c r="L5" s="42">
        <f t="shared" ref="L5:U5" ca="1" si="3">IF($B$5&lt;&gt;$G$31,VLOOKUP($B5,$E$32:$T$35,K$31,FALSE),VLOOKUP($B$5,$A$40:$T$40,K$39,FALSE))</f>
        <v>2</v>
      </c>
      <c r="M5" s="42">
        <f t="shared" ca="1" si="3"/>
        <v>8</v>
      </c>
      <c r="N5" s="51" t="str">
        <f t="shared" ca="1" si="3"/>
        <v>-</v>
      </c>
      <c r="O5" s="42">
        <f t="shared" ca="1" si="3"/>
        <v>5</v>
      </c>
      <c r="P5" s="42">
        <f t="shared" ca="1" si="3"/>
        <v>3</v>
      </c>
      <c r="Q5" s="42">
        <f t="shared" ca="1" si="3"/>
        <v>9</v>
      </c>
      <c r="R5" s="42" t="str">
        <f t="shared" ca="1" si="3"/>
        <v>=</v>
      </c>
      <c r="S5" s="51">
        <f t="shared" ca="1" si="3"/>
        <v>1</v>
      </c>
      <c r="T5" s="51">
        <f t="shared" ca="1" si="3"/>
        <v>8</v>
      </c>
      <c r="U5" s="51">
        <f t="shared" ca="1" si="3"/>
        <v>9</v>
      </c>
      <c r="AA5" s="101"/>
      <c r="AB5" s="101"/>
      <c r="AC5" s="101"/>
      <c r="AD5" s="101"/>
      <c r="AE5" s="101"/>
      <c r="AF5" s="101"/>
      <c r="AG5" s="101"/>
    </row>
    <row r="6" spans="1:41">
      <c r="A6" t="s">
        <v>4626</v>
      </c>
      <c r="B6">
        <v>5</v>
      </c>
      <c r="F6" s="62" t="str">
        <f ca="1">IF($B$6&lt;&gt;$G$31,VLOOKUP($B6,$E$32:$T$35,4,FALSE),VLOOKUP($B$6,$A$40:$T$40,4,FALSE))</f>
        <v>二次借位</v>
      </c>
      <c r="K6" s="42">
        <f ca="1">IF($B$6&lt;&gt;$G$31,VLOOKUP($B6,$E$32:$T$35,J$31,FALSE),VLOOKUP($B$6,$A$40:$T$40,J$39,FALSE))</f>
        <v>5</v>
      </c>
      <c r="L6" s="42">
        <f t="shared" ref="L6:U6" ca="1" si="4">IF($B$6&lt;&gt;$G$31,VLOOKUP($B6,$E$32:$T$35,K$31,FALSE),VLOOKUP($B$6,$A$40:$T$40,K$39,FALSE))</f>
        <v>4</v>
      </c>
      <c r="M6" s="42">
        <f t="shared" ca="1" si="4"/>
        <v>8</v>
      </c>
      <c r="N6" s="51" t="str">
        <f t="shared" ca="1" si="4"/>
        <v>-</v>
      </c>
      <c r="O6" s="42">
        <f t="shared" ca="1" si="4"/>
        <v>1</v>
      </c>
      <c r="P6" s="42">
        <f t="shared" ca="1" si="4"/>
        <v>7</v>
      </c>
      <c r="Q6" s="42">
        <f t="shared" ca="1" si="4"/>
        <v>9</v>
      </c>
      <c r="R6" s="42" t="str">
        <f t="shared" ca="1" si="4"/>
        <v>=</v>
      </c>
      <c r="S6" s="51">
        <f t="shared" ca="1" si="4"/>
        <v>3</v>
      </c>
      <c r="T6" s="51">
        <f t="shared" ca="1" si="4"/>
        <v>6</v>
      </c>
      <c r="U6" s="51">
        <f t="shared" ca="1" si="4"/>
        <v>9</v>
      </c>
      <c r="AA6" s="102"/>
      <c r="AB6" s="102"/>
      <c r="AC6" s="102"/>
      <c r="AD6" s="102"/>
      <c r="AE6" s="102"/>
      <c r="AF6" s="102"/>
      <c r="AG6" s="102"/>
    </row>
    <row r="7" spans="1:41">
      <c r="A7" t="s">
        <v>4626</v>
      </c>
      <c r="B7">
        <v>6</v>
      </c>
      <c r="F7" s="62" t="str">
        <f ca="1">IF($B$7&lt;&gt;$G$31,VLOOKUP($B7,$E$32:$T$35,4,FALSE),VLOOKUP($B$7,$A$40:$T$40,4,FALSE))</f>
        <v>一次進位(十位)</v>
      </c>
      <c r="K7" s="42">
        <f ca="1">IF($B$7&lt;&gt;$G$31,VLOOKUP($B7,$E$32:$T$35,J$31,FALSE),VLOOKUP($B$7,$A$40:$T$40,J$39,FALSE))</f>
        <v>5</v>
      </c>
      <c r="L7" s="42">
        <f t="shared" ref="L7:U7" ca="1" si="5">IF($B$7&lt;&gt;$G$31,VLOOKUP($B7,$E$32:$T$35,K$31,FALSE),VLOOKUP($B$7,$A$40:$T$40,K$39,FALSE))</f>
        <v>5</v>
      </c>
      <c r="M7" s="42">
        <f t="shared" ca="1" si="5"/>
        <v>4</v>
      </c>
      <c r="N7" s="51" t="str">
        <f t="shared" ca="1" si="5"/>
        <v>+</v>
      </c>
      <c r="O7" s="42">
        <f t="shared" ca="1" si="5"/>
        <v>3</v>
      </c>
      <c r="P7" s="42">
        <f t="shared" ca="1" si="5"/>
        <v>6</v>
      </c>
      <c r="Q7" s="42">
        <f t="shared" ca="1" si="5"/>
        <v>5</v>
      </c>
      <c r="R7" s="42" t="str">
        <f t="shared" ca="1" si="5"/>
        <v>=</v>
      </c>
      <c r="S7" s="51">
        <f t="shared" ca="1" si="5"/>
        <v>9</v>
      </c>
      <c r="T7" s="51">
        <f t="shared" ca="1" si="5"/>
        <v>1</v>
      </c>
      <c r="U7" s="51">
        <f t="shared" ca="1" si="5"/>
        <v>9</v>
      </c>
      <c r="AA7" s="30"/>
      <c r="AB7" s="30"/>
      <c r="AC7" s="30"/>
      <c r="AD7" s="31"/>
    </row>
    <row r="8" spans="1:41">
      <c r="AC8" s="24"/>
    </row>
    <row r="9" spans="1:41">
      <c r="AC9" s="24"/>
      <c r="AD9" s="30"/>
    </row>
    <row r="10" spans="1:41">
      <c r="AA10" s="101"/>
      <c r="AB10" s="101"/>
      <c r="AC10" s="101"/>
      <c r="AD10" s="101"/>
      <c r="AE10" s="101"/>
      <c r="AF10" s="101"/>
      <c r="AG10" s="101"/>
    </row>
    <row r="11" spans="1:41">
      <c r="AA11" s="102"/>
      <c r="AB11" s="102"/>
      <c r="AC11" s="102"/>
      <c r="AD11" s="102"/>
      <c r="AE11" s="102"/>
      <c r="AF11" s="102"/>
      <c r="AG11" s="102"/>
    </row>
    <row r="12" spans="1:41">
      <c r="AA12" s="30"/>
      <c r="AB12" s="30"/>
      <c r="AC12" s="30"/>
      <c r="AD12" s="31"/>
    </row>
    <row r="13" spans="1:41">
      <c r="AA13" s="32" t="s">
        <v>4619</v>
      </c>
      <c r="AB13" s="32" t="s">
        <v>4620</v>
      </c>
      <c r="AC13" s="24"/>
    </row>
    <row r="14" spans="1:41">
      <c r="AA14" s="32" t="s">
        <v>4621</v>
      </c>
      <c r="AB14" s="32" t="s">
        <v>4618</v>
      </c>
      <c r="AC14" s="24"/>
      <c r="AD14" s="24"/>
      <c r="AO14" s="57"/>
    </row>
    <row r="15" spans="1:41">
      <c r="AA15" s="101"/>
      <c r="AB15" s="101"/>
      <c r="AC15" s="101"/>
      <c r="AD15" s="101"/>
      <c r="AE15" s="101"/>
      <c r="AF15" s="101"/>
      <c r="AG15" s="101"/>
      <c r="AO15" s="60"/>
    </row>
    <row r="16" spans="1:41">
      <c r="AA16" s="102"/>
      <c r="AB16" s="102"/>
      <c r="AC16" s="102"/>
      <c r="AD16" s="102"/>
      <c r="AE16" s="102"/>
      <c r="AF16" s="102"/>
      <c r="AG16" s="102"/>
      <c r="AO16" s="56"/>
    </row>
    <row r="17" spans="1:33">
      <c r="AA17" s="30"/>
      <c r="AB17" s="30"/>
      <c r="AC17" s="30"/>
      <c r="AD17" s="31"/>
    </row>
    <row r="18" spans="1:33">
      <c r="AA18" s="32" t="s">
        <v>4622</v>
      </c>
      <c r="AB18" s="32" t="s">
        <v>4620</v>
      </c>
      <c r="AC18" s="24"/>
    </row>
    <row r="19" spans="1:33">
      <c r="AA19" s="32" t="s">
        <v>4621</v>
      </c>
      <c r="AB19" s="32" t="s">
        <v>4618</v>
      </c>
      <c r="AC19" s="24"/>
      <c r="AD19" s="24"/>
    </row>
    <row r="20" spans="1:33">
      <c r="AA20" s="101"/>
      <c r="AB20" s="101"/>
      <c r="AC20" s="101"/>
      <c r="AD20" s="101"/>
      <c r="AE20" s="101"/>
      <c r="AF20" s="101"/>
      <c r="AG20" s="101"/>
    </row>
    <row r="21" spans="1:33">
      <c r="A21" t="s">
        <v>4627</v>
      </c>
      <c r="AA21" s="102"/>
      <c r="AB21" s="102"/>
      <c r="AC21" s="102"/>
      <c r="AD21" s="102"/>
      <c r="AE21" s="102"/>
      <c r="AF21" s="102"/>
      <c r="AG21" s="102"/>
    </row>
    <row r="22" spans="1:33">
      <c r="E22">
        <f ca="1">RANK(F22,$F$22:$F$23)</f>
        <v>2</v>
      </c>
      <c r="F22">
        <f ca="1">RAND()</f>
        <v>0.18560627801911866</v>
      </c>
      <c r="H22" t="s">
        <v>4630</v>
      </c>
      <c r="J22" s="31">
        <f ca="1">RANDBETWEEN(2,9)</f>
        <v>3</v>
      </c>
      <c r="K22" s="31">
        <f ca="1">IF(L22=0,RANDBETWEEN(3,9),RANDBETWEEN(2,9))</f>
        <v>7</v>
      </c>
      <c r="L22" s="49">
        <f ca="1">RANDBETWEEN(1,8)</f>
        <v>1</v>
      </c>
      <c r="M22" s="50" t="s">
        <v>15</v>
      </c>
      <c r="N22" s="37">
        <f ca="1">RANDBETWEEN(1,J22-1)</f>
        <v>1</v>
      </c>
      <c r="O22" s="37">
        <f ca="1">RANDBETWEEN(1,K22-1)</f>
        <v>2</v>
      </c>
      <c r="P22" s="37">
        <f ca="1">RANDBETWEEN(L22+1,9)</f>
        <v>7</v>
      </c>
      <c r="Q22" s="48" t="s">
        <v>4617</v>
      </c>
      <c r="R22" s="27">
        <f ca="1">IF(J22-N22=0,"",J22-N22)</f>
        <v>2</v>
      </c>
      <c r="S22" s="27">
        <f ca="1">IF((R22=""),IF(K22-O22-1=0,"",K22-O22-1),K22-O22-1)</f>
        <v>4</v>
      </c>
      <c r="T22" s="27">
        <f ca="1">L22+10-1-P22</f>
        <v>3</v>
      </c>
      <c r="AA22" s="30"/>
      <c r="AB22" s="30"/>
      <c r="AC22" s="30"/>
      <c r="AD22" s="31"/>
      <c r="AE22" s="31">
        <f ca="1">RANDBETWEEN(1,7)</f>
        <v>5</v>
      </c>
      <c r="AF22" s="31">
        <f ca="1">RANDBETWEEN(1,9)</f>
        <v>6</v>
      </c>
      <c r="AG22" s="31">
        <f ca="1">RANDBETWEEN(0,AG24)</f>
        <v>0</v>
      </c>
    </row>
    <row r="23" spans="1:33">
      <c r="E23" s="16">
        <f ca="1">RANK(F23,$F$22:$F$23)</f>
        <v>1</v>
      </c>
      <c r="F23" s="16">
        <f ca="1">RAND()</f>
        <v>0.60443193830835507</v>
      </c>
      <c r="H23" s="16" t="s">
        <v>4631</v>
      </c>
      <c r="J23" s="58">
        <f ca="1">IF(K23=0,RANDBETWEEN(3,9),RANDBETWEEN(2,9))</f>
        <v>5</v>
      </c>
      <c r="K23" s="58">
        <f ca="1">RANDBETWEEN(0,8)</f>
        <v>2</v>
      </c>
      <c r="L23" s="58">
        <f ca="1">RANDBETWEEN(0,9)</f>
        <v>7</v>
      </c>
      <c r="M23" s="50" t="s">
        <v>15</v>
      </c>
      <c r="N23" s="58">
        <f ca="1">RANDBETWEEN(1,J23-1)</f>
        <v>1</v>
      </c>
      <c r="O23" s="58">
        <f ca="1">RANDBETWEEN(K23+1,9)</f>
        <v>6</v>
      </c>
      <c r="P23" s="58">
        <f ca="1">RANDBETWEEN(0,L23)</f>
        <v>7</v>
      </c>
      <c r="Q23" s="48" t="s">
        <v>4617</v>
      </c>
      <c r="R23" s="59">
        <f ca="1">IF((AO16=""),IF(J23-N23-1=0,"",J23-N23-1),J23-N23-1)</f>
        <v>3</v>
      </c>
      <c r="S23" s="59">
        <f ca="1">K23+10-O23</f>
        <v>6</v>
      </c>
      <c r="T23" s="59">
        <f ca="1">L23-P23</f>
        <v>0</v>
      </c>
      <c r="AA23" s="32" t="s">
        <v>4619</v>
      </c>
      <c r="AB23" s="32" t="s">
        <v>4620</v>
      </c>
      <c r="AC23" s="24"/>
      <c r="AD23" s="28" t="s">
        <v>4616</v>
      </c>
      <c r="AE23" s="29">
        <f ca="1">RANDBETWEEN(1,9-AE22-1)</f>
        <v>2</v>
      </c>
      <c r="AF23" s="29">
        <f ca="1">RANDBETWEEN(10-AF22,9)</f>
        <v>8</v>
      </c>
      <c r="AG23" s="29">
        <f ca="1">AG24-AG22</f>
        <v>0</v>
      </c>
    </row>
    <row r="24" spans="1:33">
      <c r="AA24" s="32" t="s">
        <v>4623</v>
      </c>
      <c r="AB24" s="32" t="s">
        <v>4618</v>
      </c>
      <c r="AC24" s="24"/>
      <c r="AD24" s="24"/>
      <c r="AE24" s="26">
        <f ca="1">AE22+AE23+1</f>
        <v>8</v>
      </c>
      <c r="AF24" s="26">
        <f ca="1">MOD(AF22+AF23,10)</f>
        <v>4</v>
      </c>
      <c r="AG24" s="26">
        <f ca="1">RANDBETWEEN(0,9)</f>
        <v>0</v>
      </c>
    </row>
    <row r="25" spans="1:33">
      <c r="AA25" s="101"/>
      <c r="AB25" s="101"/>
      <c r="AC25" s="101"/>
      <c r="AD25" s="101"/>
      <c r="AE25" s="101"/>
      <c r="AF25" s="101"/>
      <c r="AG25" s="101"/>
    </row>
    <row r="26" spans="1:33">
      <c r="AA26" s="102"/>
      <c r="AB26" s="102"/>
      <c r="AC26" s="102"/>
      <c r="AD26" s="102"/>
      <c r="AE26" s="102"/>
      <c r="AF26" s="102"/>
      <c r="AG26" s="102"/>
    </row>
    <row r="27" spans="1:33">
      <c r="AA27" s="30"/>
      <c r="AB27" s="30"/>
      <c r="AC27" s="30"/>
      <c r="AD27" s="31"/>
      <c r="AE27" s="31">
        <f ca="1">IF(AF27=0,RANDBETWEEN(3,9),RANDBETWEEN(2,9))</f>
        <v>4</v>
      </c>
      <c r="AF27" s="31">
        <f ca="1">RANDBETWEEN(1,8)</f>
        <v>4</v>
      </c>
      <c r="AG27" s="31">
        <f ca="1">RANDBETWEEN(0,8)</f>
        <v>0</v>
      </c>
    </row>
    <row r="28" spans="1:33">
      <c r="AA28" s="32" t="s">
        <v>4622</v>
      </c>
      <c r="AB28" s="32" t="s">
        <v>4620</v>
      </c>
      <c r="AC28" s="24"/>
      <c r="AD28" s="28" t="s">
        <v>15</v>
      </c>
      <c r="AE28" s="29">
        <f ca="1">RANDBETWEEN(1,AE27-1)</f>
        <v>1</v>
      </c>
      <c r="AF28" s="29">
        <f ca="1">RANDBETWEEN(AF27+1,9)</f>
        <v>9</v>
      </c>
      <c r="AG28" s="29">
        <f ca="1">RANDBETWEEN(AG27+1,9)</f>
        <v>1</v>
      </c>
    </row>
    <row r="29" spans="1:33">
      <c r="AA29" s="32" t="s">
        <v>4621</v>
      </c>
      <c r="AB29" s="32" t="s">
        <v>4618</v>
      </c>
      <c r="AC29" s="24"/>
      <c r="AD29" s="24"/>
      <c r="AE29" s="26">
        <f ca="1">IF((AD29=""),IF(AE27-AE28-1=0,"",AE27-AE28-1),AE27-AE28-1)</f>
        <v>2</v>
      </c>
      <c r="AF29" s="26">
        <f ca="1">AF27+10-1-AF28</f>
        <v>4</v>
      </c>
      <c r="AG29" s="26">
        <f ca="1">AG27+10-AG28</f>
        <v>9</v>
      </c>
    </row>
    <row r="30" spans="1:33">
      <c r="AA30" s="101"/>
      <c r="AB30" s="101"/>
      <c r="AC30" s="101"/>
      <c r="AD30" s="101"/>
      <c r="AE30" s="101"/>
      <c r="AF30" s="101"/>
      <c r="AG30" s="101"/>
    </row>
    <row r="31" spans="1:33">
      <c r="A31" s="16" t="s">
        <v>4628</v>
      </c>
      <c r="G31">
        <f ca="1">RANDBETWEEN(4,6)</f>
        <v>6</v>
      </c>
      <c r="J31">
        <v>6</v>
      </c>
      <c r="K31">
        <v>7</v>
      </c>
      <c r="L31" s="16">
        <v>8</v>
      </c>
      <c r="M31" s="16">
        <v>9</v>
      </c>
      <c r="N31" s="16">
        <v>10</v>
      </c>
      <c r="O31" s="16">
        <v>11</v>
      </c>
      <c r="P31" s="16">
        <v>12</v>
      </c>
      <c r="Q31" s="16">
        <v>13</v>
      </c>
      <c r="R31" s="16">
        <v>14</v>
      </c>
      <c r="S31" s="16">
        <v>15</v>
      </c>
      <c r="T31" s="16">
        <v>16</v>
      </c>
      <c r="U31" s="16">
        <v>17</v>
      </c>
      <c r="V31" s="16">
        <v>18</v>
      </c>
      <c r="AA31" s="102"/>
      <c r="AB31" s="102"/>
      <c r="AC31" s="102"/>
      <c r="AD31" s="102"/>
      <c r="AE31" s="102"/>
      <c r="AF31" s="102"/>
      <c r="AG31" s="102"/>
    </row>
    <row r="32" spans="1:33">
      <c r="E32">
        <f ca="1">RANK(F32,$F$32:$F$35)+3</f>
        <v>7</v>
      </c>
      <c r="F32" s="16">
        <f ca="1">RAND()</f>
        <v>0.22928934064409345</v>
      </c>
      <c r="H32" t="s">
        <v>4629</v>
      </c>
      <c r="J32" s="31">
        <f ca="1">IF(K32=0,RANDBETWEEN(3,9),RANDBETWEEN(2,9))</f>
        <v>4</v>
      </c>
      <c r="K32" s="31">
        <f ca="1">RANDBETWEEN(1,8)</f>
        <v>2</v>
      </c>
      <c r="L32" s="49">
        <f ca="1">RANDBETWEEN(0,8)</f>
        <v>7</v>
      </c>
      <c r="M32" s="50" t="s">
        <v>15</v>
      </c>
      <c r="N32" s="37">
        <f ca="1">RANDBETWEEN(1,J32-1)</f>
        <v>3</v>
      </c>
      <c r="O32" s="37">
        <f ca="1">RANDBETWEEN(K32+1,9)</f>
        <v>9</v>
      </c>
      <c r="P32" s="37">
        <f ca="1">RANDBETWEEN(L32+1,9)</f>
        <v>9</v>
      </c>
      <c r="Q32" s="48" t="s">
        <v>4617</v>
      </c>
      <c r="R32" s="26" t="str">
        <f ca="1">IF(J32-N32-1=0,"",J32-N32-1)</f>
        <v/>
      </c>
      <c r="S32" s="26">
        <f ca="1">K32+10-1-O32</f>
        <v>2</v>
      </c>
      <c r="T32" s="26">
        <f ca="1">L32+10-P32</f>
        <v>8</v>
      </c>
    </row>
    <row r="33" spans="1:24">
      <c r="E33" s="16">
        <f t="shared" ref="E33:E35" ca="1" si="6">RANK(F33,$F$32:$F$35)+3</f>
        <v>5</v>
      </c>
      <c r="F33" s="16">
        <f ca="1">RAND()</f>
        <v>0.54176258303014868</v>
      </c>
      <c r="H33" s="16" t="s">
        <v>4629</v>
      </c>
      <c r="J33" s="31">
        <f t="shared" ref="J33:J35" ca="1" si="7">IF(K33=0,RANDBETWEEN(3,9),RANDBETWEEN(2,9))</f>
        <v>5</v>
      </c>
      <c r="K33" s="31">
        <f t="shared" ref="K33:K35" ca="1" si="8">RANDBETWEEN(1,8)</f>
        <v>4</v>
      </c>
      <c r="L33" s="49">
        <f t="shared" ref="L33:L35" ca="1" si="9">RANDBETWEEN(0,8)</f>
        <v>8</v>
      </c>
      <c r="M33" s="50" t="s">
        <v>15</v>
      </c>
      <c r="N33" s="37">
        <f t="shared" ref="N33:N35" ca="1" si="10">RANDBETWEEN(1,J33-1)</f>
        <v>1</v>
      </c>
      <c r="O33" s="37">
        <f t="shared" ref="O33:O35" ca="1" si="11">RANDBETWEEN(K33+1,9)</f>
        <v>7</v>
      </c>
      <c r="P33" s="37">
        <f t="shared" ref="P33:P35" ca="1" si="12">RANDBETWEEN(L33+1,9)</f>
        <v>9</v>
      </c>
      <c r="Q33" s="48" t="s">
        <v>4617</v>
      </c>
      <c r="R33" s="26">
        <f ca="1">IF(J33-N33-1=0,"",J33-N33-1)</f>
        <v>3</v>
      </c>
      <c r="S33" s="26">
        <f t="shared" ref="S33:S35" ca="1" si="13">K33+10-1-O33</f>
        <v>6</v>
      </c>
      <c r="T33" s="26">
        <f t="shared" ref="T33:T35" ca="1" si="14">L33+10-P33</f>
        <v>9</v>
      </c>
    </row>
    <row r="34" spans="1:24">
      <c r="E34" s="16">
        <f t="shared" ca="1" si="6"/>
        <v>6</v>
      </c>
      <c r="F34" s="16">
        <f ca="1">RAND()</f>
        <v>0.51347092507362735</v>
      </c>
      <c r="H34" s="16" t="s">
        <v>4629</v>
      </c>
      <c r="J34" s="31">
        <f t="shared" ca="1" si="7"/>
        <v>7</v>
      </c>
      <c r="K34" s="31">
        <f t="shared" ca="1" si="8"/>
        <v>2</v>
      </c>
      <c r="L34" s="49">
        <f t="shared" ca="1" si="9"/>
        <v>5</v>
      </c>
      <c r="M34" s="50" t="s">
        <v>15</v>
      </c>
      <c r="N34" s="37">
        <f t="shared" ca="1" si="10"/>
        <v>4</v>
      </c>
      <c r="O34" s="37">
        <f t="shared" ca="1" si="11"/>
        <v>7</v>
      </c>
      <c r="P34" s="37">
        <f t="shared" ca="1" si="12"/>
        <v>8</v>
      </c>
      <c r="Q34" s="48" t="s">
        <v>4617</v>
      </c>
      <c r="R34" s="26">
        <f ca="1">IF(J34-N34-1=0,"",J34-N34-1)</f>
        <v>2</v>
      </c>
      <c r="S34" s="26">
        <f t="shared" ca="1" si="13"/>
        <v>4</v>
      </c>
      <c r="T34" s="26">
        <f t="shared" ca="1" si="14"/>
        <v>7</v>
      </c>
    </row>
    <row r="35" spans="1:24">
      <c r="E35" s="16">
        <f t="shared" ca="1" si="6"/>
        <v>4</v>
      </c>
      <c r="F35" s="16">
        <f ca="1">RAND()</f>
        <v>0.99650638686740123</v>
      </c>
      <c r="H35" s="16" t="s">
        <v>4629</v>
      </c>
      <c r="J35" s="31">
        <f t="shared" ca="1" si="7"/>
        <v>7</v>
      </c>
      <c r="K35" s="31">
        <f t="shared" ca="1" si="8"/>
        <v>2</v>
      </c>
      <c r="L35" s="49">
        <f t="shared" ca="1" si="9"/>
        <v>8</v>
      </c>
      <c r="M35" s="50" t="s">
        <v>15</v>
      </c>
      <c r="N35" s="37">
        <f t="shared" ca="1" si="10"/>
        <v>5</v>
      </c>
      <c r="O35" s="37">
        <f t="shared" ca="1" si="11"/>
        <v>3</v>
      </c>
      <c r="P35" s="37">
        <f t="shared" ca="1" si="12"/>
        <v>9</v>
      </c>
      <c r="Q35" s="48" t="s">
        <v>4617</v>
      </c>
      <c r="R35" s="26">
        <f ca="1">IF(J35-N35-1=0,"",J35-N35-1)</f>
        <v>1</v>
      </c>
      <c r="S35" s="26">
        <f t="shared" ca="1" si="13"/>
        <v>8</v>
      </c>
      <c r="T35" s="26">
        <f t="shared" ca="1" si="14"/>
        <v>9</v>
      </c>
    </row>
    <row r="36" spans="1:24">
      <c r="J36" s="31"/>
      <c r="K36" s="31"/>
      <c r="L36" s="49"/>
      <c r="M36" s="50"/>
      <c r="N36" s="37"/>
      <c r="O36" s="37"/>
      <c r="P36" s="37"/>
      <c r="Q36" s="48"/>
      <c r="R36" s="26"/>
      <c r="S36" s="26"/>
      <c r="T36" s="26"/>
    </row>
    <row r="39" spans="1:24">
      <c r="A39" s="34"/>
      <c r="B39" s="34"/>
      <c r="J39">
        <v>10</v>
      </c>
      <c r="K39">
        <v>11</v>
      </c>
      <c r="L39" s="16">
        <v>12</v>
      </c>
      <c r="M39" s="16">
        <v>13</v>
      </c>
      <c r="N39" s="16">
        <v>14</v>
      </c>
      <c r="O39" s="16">
        <v>15</v>
      </c>
      <c r="P39" s="16">
        <v>16</v>
      </c>
      <c r="Q39" s="16">
        <v>17</v>
      </c>
      <c r="R39" s="16">
        <v>18</v>
      </c>
      <c r="S39" s="16">
        <v>19</v>
      </c>
      <c r="T39" s="16">
        <v>20</v>
      </c>
      <c r="X39" s="34"/>
    </row>
    <row r="40" spans="1:24">
      <c r="A40">
        <f ca="1">G31</f>
        <v>6</v>
      </c>
      <c r="B40" s="34">
        <f ca="1">RANDBETWEEN(1,3)</f>
        <v>2</v>
      </c>
      <c r="C40" s="34"/>
      <c r="D40" s="34" t="str">
        <f ca="1">VLOOKUP(B40,A43:T46,4,FALSE)</f>
        <v>一次進位(十位)</v>
      </c>
      <c r="E40" s="34"/>
      <c r="F40" s="34"/>
      <c r="G40" s="34"/>
      <c r="H40" s="34"/>
      <c r="I40" s="34"/>
      <c r="J40" s="41">
        <f t="shared" ref="J40:T40" ca="1" si="15">VLOOKUP($B$40,$A$43:$T$46,J39,FALSE)</f>
        <v>5</v>
      </c>
      <c r="K40" s="41">
        <f t="shared" ca="1" si="15"/>
        <v>5</v>
      </c>
      <c r="L40" s="41">
        <f t="shared" ca="1" si="15"/>
        <v>4</v>
      </c>
      <c r="M40" s="41" t="str">
        <f t="shared" ca="1" si="15"/>
        <v>+</v>
      </c>
      <c r="N40" s="41">
        <f t="shared" ca="1" si="15"/>
        <v>3</v>
      </c>
      <c r="O40" s="41">
        <f t="shared" ca="1" si="15"/>
        <v>6</v>
      </c>
      <c r="P40" s="41">
        <f t="shared" ca="1" si="15"/>
        <v>5</v>
      </c>
      <c r="Q40" s="41" t="str">
        <f t="shared" ca="1" si="15"/>
        <v>=</v>
      </c>
      <c r="R40" s="46">
        <f t="shared" ca="1" si="15"/>
        <v>9</v>
      </c>
      <c r="S40" s="46">
        <f t="shared" ca="1" si="15"/>
        <v>1</v>
      </c>
      <c r="T40" s="46">
        <f t="shared" ca="1" si="15"/>
        <v>9</v>
      </c>
      <c r="W40" s="34"/>
    </row>
    <row r="41" spans="1:24">
      <c r="A41" s="34"/>
      <c r="B41" s="34"/>
      <c r="C41" s="34"/>
      <c r="D41" s="34"/>
      <c r="E41" s="34"/>
      <c r="F41" s="34"/>
      <c r="G41" s="34"/>
      <c r="H41" s="34"/>
      <c r="I41" s="41"/>
      <c r="J41" s="41"/>
      <c r="K41" s="47"/>
      <c r="L41" s="41"/>
      <c r="M41" s="41"/>
      <c r="N41" s="41"/>
      <c r="O41" s="41"/>
      <c r="P41" s="46"/>
      <c r="Q41" s="46"/>
      <c r="R41" s="46"/>
      <c r="S41" s="34"/>
      <c r="T41" s="34"/>
      <c r="W41" s="34"/>
    </row>
    <row r="42" spans="1:24">
      <c r="A42" s="34"/>
      <c r="B42" s="34"/>
      <c r="C42" s="34"/>
      <c r="D42" s="34"/>
      <c r="E42" s="33"/>
      <c r="F42" s="33"/>
      <c r="G42" s="33"/>
      <c r="H42" s="33"/>
      <c r="I42" s="37"/>
      <c r="J42" s="37"/>
      <c r="K42" s="37"/>
      <c r="L42" s="41"/>
      <c r="M42" s="41"/>
      <c r="N42" s="41"/>
      <c r="O42" s="41"/>
      <c r="P42" s="41"/>
      <c r="Q42" s="41"/>
      <c r="R42" s="41"/>
      <c r="S42" s="34"/>
      <c r="T42" s="34"/>
      <c r="W42" s="34"/>
    </row>
    <row r="43" spans="1:24">
      <c r="A43" s="34"/>
      <c r="B43" s="34"/>
      <c r="C43" s="35">
        <v>1</v>
      </c>
      <c r="D43" s="100" t="s">
        <v>4625</v>
      </c>
      <c r="E43" s="100"/>
      <c r="F43" s="100"/>
      <c r="G43" s="100"/>
      <c r="H43" s="33"/>
      <c r="I43" s="33"/>
      <c r="J43" s="37">
        <f ca="1">RANDBETWEEN(1,R43-1)</f>
        <v>1</v>
      </c>
      <c r="K43" s="37">
        <f ca="1">RANDBETWEEN(0,S43)</f>
        <v>5</v>
      </c>
      <c r="L43" s="37">
        <f ca="1">RANDBETWEEN(0,T43)</f>
        <v>0</v>
      </c>
      <c r="M43" s="40" t="s">
        <v>4616</v>
      </c>
      <c r="N43" s="37">
        <f ca="1">IF(R43-J43=0,"",R43-J43)</f>
        <v>1</v>
      </c>
      <c r="O43" s="37">
        <f ca="1">S43-K43</f>
        <v>1</v>
      </c>
      <c r="P43" s="37">
        <f ca="1">T43-L43</f>
        <v>0</v>
      </c>
      <c r="Q43" s="44" t="s">
        <v>4617</v>
      </c>
      <c r="R43" s="38">
        <f ca="1">RANDBETWEEN(2,9)</f>
        <v>2</v>
      </c>
      <c r="S43" s="38">
        <f ca="1">RANDBETWEEN(0,9)</f>
        <v>6</v>
      </c>
      <c r="T43" s="38">
        <f ca="1">RANDBETWEEN(0,9)</f>
        <v>0</v>
      </c>
      <c r="W43" s="34"/>
    </row>
    <row r="44" spans="1:24">
      <c r="A44" s="34">
        <f ca="1">RANK(B44,$B$43:$B$46)</f>
        <v>1</v>
      </c>
      <c r="B44" s="34">
        <f ca="1">RAND()</f>
        <v>0.84377020989760843</v>
      </c>
      <c r="C44" s="36">
        <v>2</v>
      </c>
      <c r="D44" s="99" t="s">
        <v>4633</v>
      </c>
      <c r="E44" s="99"/>
      <c r="F44" s="99"/>
      <c r="G44" s="99"/>
      <c r="H44" s="39"/>
      <c r="I44" s="39"/>
      <c r="J44" s="37">
        <f ca="1">RANDBETWEEN(1,R44-1)</f>
        <v>2</v>
      </c>
      <c r="K44" s="37">
        <f ca="1">RANDBETWEEN(0,8)</f>
        <v>6</v>
      </c>
      <c r="L44" s="37">
        <f ca="1">RANDBETWEEN(1,9)</f>
        <v>6</v>
      </c>
      <c r="M44" s="40" t="s">
        <v>4616</v>
      </c>
      <c r="N44" s="37">
        <f ca="1">IF(R44-J44=0,"",R44-J44)</f>
        <v>7</v>
      </c>
      <c r="O44" s="37">
        <f ca="1">RANDBETWEEN(0,9-K44-1)</f>
        <v>1</v>
      </c>
      <c r="P44" s="37">
        <f ca="1">RANDBETWEEN(10-L44,9)</f>
        <v>6</v>
      </c>
      <c r="Q44" s="44" t="s">
        <v>4617</v>
      </c>
      <c r="R44" s="38">
        <f ca="1">RANDBETWEEN(2,9)</f>
        <v>9</v>
      </c>
      <c r="S44" s="38">
        <f ca="1">K44+O44+1</f>
        <v>8</v>
      </c>
      <c r="T44" s="38">
        <f ca="1">MOD(L44+P44,10)</f>
        <v>2</v>
      </c>
      <c r="W44" s="34"/>
    </row>
    <row r="45" spans="1:24">
      <c r="A45" s="34">
        <f ca="1">RANK(B45,$B$43:$B$46)</f>
        <v>2</v>
      </c>
      <c r="B45" s="34">
        <f ca="1">RAND()</f>
        <v>0.77798532509674989</v>
      </c>
      <c r="C45" s="35">
        <v>3</v>
      </c>
      <c r="D45" s="99" t="s">
        <v>4634</v>
      </c>
      <c r="E45" s="99"/>
      <c r="F45" s="99"/>
      <c r="G45" s="99"/>
      <c r="H45" s="43"/>
      <c r="I45" s="45"/>
      <c r="J45" s="37">
        <f ca="1">RANDBETWEEN(1,7)</f>
        <v>5</v>
      </c>
      <c r="K45" s="37">
        <f ca="1">RANDBETWEEN(1,9)</f>
        <v>5</v>
      </c>
      <c r="L45" s="37">
        <f ca="1">RANDBETWEEN(0,T45)</f>
        <v>4</v>
      </c>
      <c r="M45" s="40" t="s">
        <v>4616</v>
      </c>
      <c r="N45" s="37">
        <f ca="1">RANDBETWEEN(1,9-J45-1)</f>
        <v>3</v>
      </c>
      <c r="O45" s="37">
        <f ca="1">RANDBETWEEN(10-K45,9)</f>
        <v>6</v>
      </c>
      <c r="P45" s="37">
        <f ca="1">T45-L45</f>
        <v>5</v>
      </c>
      <c r="Q45" s="44" t="s">
        <v>4617</v>
      </c>
      <c r="R45" s="38">
        <f ca="1">J45+N45+1</f>
        <v>9</v>
      </c>
      <c r="S45" s="38">
        <f ca="1">MOD(K45+O45,10)</f>
        <v>1</v>
      </c>
      <c r="T45" s="38">
        <f ca="1">RANDBETWEEN(0,9)</f>
        <v>9</v>
      </c>
      <c r="W45" s="34"/>
    </row>
    <row r="46" spans="1:24">
      <c r="A46" s="34">
        <f ca="1">RANK(B46,$B$43:$B$46)</f>
        <v>3</v>
      </c>
      <c r="B46" s="34">
        <f ca="1">RAND()</f>
        <v>0.69238376587266703</v>
      </c>
      <c r="C46" s="36">
        <v>4</v>
      </c>
      <c r="D46" s="45" t="s">
        <v>4624</v>
      </c>
      <c r="E46" s="45"/>
      <c r="F46" s="45"/>
      <c r="G46" s="45"/>
      <c r="H46" s="45"/>
      <c r="I46" s="45"/>
      <c r="J46" s="37">
        <f ca="1">RANDBETWEEN(1,7)</f>
        <v>2</v>
      </c>
      <c r="K46" s="37">
        <f ca="1">RANDBETWEEN(1,9)</f>
        <v>6</v>
      </c>
      <c r="L46" s="37">
        <f ca="1">RANDBETWEEN(1,9)</f>
        <v>8</v>
      </c>
      <c r="M46" s="40" t="s">
        <v>4616</v>
      </c>
      <c r="N46" s="37">
        <f ca="1">RANDBETWEEN(1,9-J46-1)</f>
        <v>1</v>
      </c>
      <c r="O46" s="37">
        <f ca="1">RANDBETWEEN(10-K46,9)</f>
        <v>6</v>
      </c>
      <c r="P46" s="37">
        <f ca="1">RANDBETWEEN(10-L46,9)</f>
        <v>6</v>
      </c>
      <c r="Q46" s="44" t="s">
        <v>4617</v>
      </c>
      <c r="R46" s="38">
        <f ca="1">J46+N46+1</f>
        <v>4</v>
      </c>
      <c r="S46" s="38">
        <f ca="1">MOD(K46+O46+1,10)</f>
        <v>3</v>
      </c>
      <c r="T46" s="38">
        <f ca="1">MOD(L46+P46,10)</f>
        <v>4</v>
      </c>
    </row>
  </sheetData>
  <mergeCells count="45"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</mergeCells>
  <phoneticPr fontId="12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5"/>
  <sheetViews>
    <sheetView zoomScale="70" zoomScaleNormal="70" workbookViewId="0">
      <selection activeCell="G10" sqref="G10"/>
    </sheetView>
  </sheetViews>
  <sheetFormatPr defaultColWidth="2.625" defaultRowHeight="15.75"/>
  <cols>
    <col min="1" max="5" width="2.625" style="16" customWidth="1"/>
    <col min="6" max="7" width="3.625" style="16" customWidth="1"/>
    <col min="8" max="15" width="2.625" style="16" customWidth="1"/>
    <col min="16" max="17" width="3.625" style="16" customWidth="1"/>
    <col min="18" max="32" width="2.625" style="16" customWidth="1"/>
    <col min="33" max="34" width="3.625" style="16" customWidth="1"/>
    <col min="35" max="42" width="2.625" style="16" customWidth="1"/>
    <col min="43" max="44" width="3.625" style="16" customWidth="1"/>
    <col min="45" max="50" width="2.625" style="16" customWidth="1"/>
    <col min="51" max="16384" width="2.625" style="16"/>
  </cols>
  <sheetData>
    <row r="1" spans="1:50" ht="19.5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9" t="str">
        <f>Parameter!A9</f>
        <v>P3 寫寫五位數</v>
      </c>
      <c r="V1" s="86" t="str">
        <f>IF(Parameter!A12="","",Parameter!A12)</f>
        <v>005</v>
      </c>
      <c r="W1" s="87"/>
      <c r="X1" s="19"/>
      <c r="Y1" s="64"/>
      <c r="Z1" s="20"/>
      <c r="AA1" s="18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P3 寫寫五位數</v>
      </c>
      <c r="AW1" s="86" t="str">
        <f>IF(Parameter!A12="","",Parameter!A12)</f>
        <v>005</v>
      </c>
      <c r="AX1" s="87"/>
    </row>
    <row r="2" spans="1:50" ht="12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64"/>
      <c r="Z2" s="20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6.5">
      <c r="A3" s="21" t="s">
        <v>12</v>
      </c>
      <c r="B3" s="21"/>
      <c r="C3" s="22"/>
      <c r="D3" s="18"/>
      <c r="E3" s="21"/>
      <c r="F3" s="21" t="s">
        <v>13</v>
      </c>
      <c r="G3" s="21"/>
      <c r="H3" s="18"/>
      <c r="I3" s="21"/>
      <c r="J3" s="18"/>
      <c r="K3" s="21"/>
      <c r="L3" s="21"/>
      <c r="M3" s="21"/>
      <c r="N3" s="18"/>
      <c r="O3" s="18"/>
      <c r="P3" s="18"/>
      <c r="Q3" s="18"/>
      <c r="R3" s="21" t="s">
        <v>14</v>
      </c>
      <c r="S3" s="18"/>
      <c r="T3" s="18"/>
      <c r="U3" s="18"/>
      <c r="V3" s="18"/>
      <c r="W3" s="18"/>
      <c r="X3" s="18"/>
      <c r="Y3" s="64"/>
      <c r="Z3" s="20"/>
      <c r="AA3" s="18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0"/>
      <c r="Y4" s="64"/>
      <c r="Z4" s="20"/>
      <c r="AA4" s="18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30" customHeight="1" thickTop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64"/>
      <c r="Z5" s="20"/>
      <c r="AA5" s="18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0" customHeight="1">
      <c r="A6" s="36">
        <v>1</v>
      </c>
      <c r="C6" s="85">
        <f ca="1">Seed01!B7</f>
        <v>61435</v>
      </c>
      <c r="D6" s="85"/>
      <c r="E6" s="85"/>
      <c r="F6" s="78" t="s">
        <v>4643</v>
      </c>
      <c r="G6" s="78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77"/>
      <c r="V6" s="77"/>
      <c r="AB6" s="36">
        <v>1</v>
      </c>
      <c r="AD6" s="85">
        <f ca="1">C6</f>
        <v>61435</v>
      </c>
      <c r="AE6" s="85"/>
      <c r="AF6" s="85"/>
      <c r="AG6" s="78" t="s">
        <v>4643</v>
      </c>
      <c r="AH6" s="78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77"/>
      <c r="AW6" s="77"/>
    </row>
    <row r="7" spans="1:50" ht="30" customHeight="1">
      <c r="C7" s="77"/>
      <c r="D7" s="77"/>
      <c r="E7" s="77"/>
      <c r="F7" s="78"/>
      <c r="G7" s="78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AD7" s="77"/>
      <c r="AE7" s="77"/>
      <c r="AF7" s="77"/>
      <c r="AG7" s="78"/>
      <c r="AH7" s="78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</row>
    <row r="8" spans="1:50" ht="30" customHeight="1">
      <c r="A8" s="36">
        <v>2</v>
      </c>
      <c r="C8" s="85">
        <f ca="1">Seed02!B7</f>
        <v>70759</v>
      </c>
      <c r="D8" s="85"/>
      <c r="E8" s="85"/>
      <c r="F8" s="78" t="s">
        <v>4643</v>
      </c>
      <c r="G8" s="78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77"/>
      <c r="V8" s="77"/>
      <c r="AB8" s="36">
        <v>2</v>
      </c>
      <c r="AD8" s="85">
        <f ca="1">C8</f>
        <v>70759</v>
      </c>
      <c r="AE8" s="85"/>
      <c r="AF8" s="85"/>
      <c r="AG8" s="78" t="s">
        <v>4643</v>
      </c>
      <c r="AH8" s="78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77"/>
      <c r="AW8" s="77"/>
    </row>
    <row r="9" spans="1:50" ht="30" customHeight="1">
      <c r="C9" s="77"/>
      <c r="D9" s="77"/>
      <c r="E9" s="77"/>
      <c r="F9" s="78"/>
      <c r="G9" s="78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AD9" s="77"/>
      <c r="AE9" s="77"/>
      <c r="AF9" s="77"/>
      <c r="AG9" s="78"/>
      <c r="AH9" s="78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</row>
    <row r="10" spans="1:50" ht="30" customHeight="1">
      <c r="A10" s="36">
        <v>3</v>
      </c>
      <c r="C10" s="85">
        <f ca="1">Seed03!B7</f>
        <v>34060</v>
      </c>
      <c r="D10" s="85"/>
      <c r="E10" s="85"/>
      <c r="F10" s="78" t="s">
        <v>4643</v>
      </c>
      <c r="G10" s="78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77"/>
      <c r="V10" s="77"/>
      <c r="AB10" s="36">
        <v>3</v>
      </c>
      <c r="AD10" s="85">
        <f ca="1">C10</f>
        <v>34060</v>
      </c>
      <c r="AE10" s="85"/>
      <c r="AF10" s="85"/>
      <c r="AG10" s="78" t="s">
        <v>4643</v>
      </c>
      <c r="AH10" s="78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77"/>
      <c r="AW10" s="77"/>
    </row>
    <row r="11" spans="1:50" ht="30" customHeight="1">
      <c r="C11" s="77"/>
      <c r="D11" s="77"/>
      <c r="E11" s="77"/>
      <c r="F11" s="78"/>
      <c r="G11" s="78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AD11" s="77"/>
      <c r="AE11" s="77"/>
      <c r="AF11" s="77"/>
      <c r="AG11" s="78"/>
      <c r="AH11" s="78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</row>
    <row r="12" spans="1:50" ht="30" customHeight="1">
      <c r="A12" s="36">
        <v>4</v>
      </c>
      <c r="C12" s="85">
        <f ca="1">Seed04!B7</f>
        <v>90002</v>
      </c>
      <c r="D12" s="85"/>
      <c r="E12" s="85"/>
      <c r="F12" s="78" t="s">
        <v>4643</v>
      </c>
      <c r="G12" s="78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77"/>
      <c r="V12" s="77"/>
      <c r="AB12" s="36">
        <v>4</v>
      </c>
      <c r="AD12" s="85">
        <f ca="1">C12</f>
        <v>90002</v>
      </c>
      <c r="AE12" s="85"/>
      <c r="AF12" s="85"/>
      <c r="AG12" s="78" t="s">
        <v>4643</v>
      </c>
      <c r="AH12" s="78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77"/>
      <c r="AW12" s="77"/>
    </row>
    <row r="13" spans="1:50" ht="30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</row>
    <row r="14" spans="1:50" ht="30" customHeight="1">
      <c r="A14" s="36">
        <v>5</v>
      </c>
      <c r="C14" s="82" t="str">
        <f ca="1">Seed11!B9</f>
        <v>五萬六千一百九十八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78" t="s">
        <v>4645</v>
      </c>
      <c r="Q14" s="78"/>
      <c r="R14" s="84"/>
      <c r="S14" s="84"/>
      <c r="T14" s="84"/>
      <c r="U14" s="84"/>
      <c r="V14" s="84"/>
      <c r="AB14" s="36">
        <v>5</v>
      </c>
      <c r="AD14" s="82" t="str">
        <f ca="1">C14</f>
        <v>五萬六千一百九十八</v>
      </c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78" t="s">
        <v>4645</v>
      </c>
      <c r="AR14" s="78"/>
      <c r="AS14" s="84"/>
      <c r="AT14" s="84"/>
      <c r="AU14" s="84"/>
      <c r="AV14" s="84"/>
      <c r="AW14" s="84"/>
    </row>
    <row r="15" spans="1:50" ht="30" customHeight="1"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7"/>
      <c r="S15" s="77"/>
      <c r="T15" s="77"/>
      <c r="U15" s="77"/>
      <c r="V15" s="77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7"/>
      <c r="AT15" s="77"/>
      <c r="AU15" s="77"/>
      <c r="AV15" s="77"/>
      <c r="AW15" s="77"/>
    </row>
    <row r="16" spans="1:50" ht="30" customHeight="1">
      <c r="A16" s="36">
        <v>6</v>
      </c>
      <c r="C16" s="82" t="str">
        <f ca="1">Seed12!B11</f>
        <v>四萬一千一百零四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 t="s">
        <v>4645</v>
      </c>
      <c r="Q16" s="78"/>
      <c r="R16" s="84"/>
      <c r="S16" s="84"/>
      <c r="T16" s="84"/>
      <c r="U16" s="84"/>
      <c r="V16" s="84"/>
      <c r="AB16" s="36">
        <v>6</v>
      </c>
      <c r="AD16" s="82" t="str">
        <f ca="1">C16</f>
        <v>四萬一千一百零四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78" t="s">
        <v>4645</v>
      </c>
      <c r="AR16" s="78"/>
      <c r="AS16" s="84"/>
      <c r="AT16" s="84"/>
      <c r="AU16" s="84"/>
      <c r="AV16" s="84"/>
      <c r="AW16" s="84"/>
    </row>
    <row r="17" spans="1:49" ht="30" customHeight="1"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7"/>
      <c r="S17" s="77"/>
      <c r="T17" s="77"/>
      <c r="U17" s="77"/>
      <c r="V17" s="77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7"/>
      <c r="AT17" s="77"/>
      <c r="AU17" s="77"/>
      <c r="AV17" s="77"/>
      <c r="AW17" s="77"/>
    </row>
    <row r="18" spans="1:49" ht="30" customHeight="1">
      <c r="A18" s="36">
        <v>7</v>
      </c>
      <c r="C18" s="82" t="str">
        <f ca="1">Seed13!B13</f>
        <v>六萬二千零一十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78" t="s">
        <v>4645</v>
      </c>
      <c r="Q18" s="78"/>
      <c r="R18" s="83"/>
      <c r="S18" s="83"/>
      <c r="T18" s="83"/>
      <c r="U18" s="83"/>
      <c r="V18" s="83"/>
      <c r="AB18" s="36">
        <v>7</v>
      </c>
      <c r="AD18" s="82" t="str">
        <f ca="1">C18</f>
        <v>六萬二千零一十</v>
      </c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78" t="s">
        <v>4645</v>
      </c>
      <c r="AR18" s="78"/>
      <c r="AS18" s="84"/>
      <c r="AT18" s="84"/>
      <c r="AU18" s="84"/>
      <c r="AV18" s="84"/>
      <c r="AW18" s="84"/>
    </row>
    <row r="19" spans="1:49" ht="30" customHeight="1"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7"/>
      <c r="S19" s="77"/>
      <c r="T19" s="77"/>
      <c r="U19" s="77"/>
      <c r="V19" s="77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7"/>
      <c r="AT19" s="77"/>
      <c r="AU19" s="77"/>
      <c r="AV19" s="77"/>
      <c r="AW19" s="77"/>
    </row>
    <row r="20" spans="1:49" ht="30" customHeight="1">
      <c r="A20" s="36">
        <v>8</v>
      </c>
      <c r="C20" s="82" t="str">
        <f ca="1">Seed14!B15</f>
        <v>二萬零八百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78" t="s">
        <v>4645</v>
      </c>
      <c r="Q20" s="78"/>
      <c r="R20" s="83"/>
      <c r="S20" s="83"/>
      <c r="T20" s="83"/>
      <c r="U20" s="83"/>
      <c r="V20" s="83"/>
      <c r="AB20" s="36">
        <v>8</v>
      </c>
      <c r="AD20" s="82" t="str">
        <f ca="1">C20</f>
        <v>二萬零八百</v>
      </c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78" t="s">
        <v>4645</v>
      </c>
      <c r="AR20" s="78"/>
      <c r="AS20" s="84"/>
      <c r="AT20" s="84"/>
      <c r="AU20" s="84"/>
      <c r="AV20" s="84"/>
      <c r="AW20" s="84"/>
    </row>
    <row r="21" spans="1:49" ht="20.100000000000001" customHeight="1">
      <c r="P21" s="78"/>
      <c r="Q21" s="78"/>
      <c r="AQ21" s="78"/>
      <c r="AR21" s="78"/>
    </row>
    <row r="22" spans="1:49" ht="20.100000000000001" customHeight="1">
      <c r="AQ22" s="78"/>
      <c r="AR22" s="78"/>
    </row>
    <row r="23" spans="1:49" ht="20.100000000000001" customHeight="1">
      <c r="AQ23" s="78"/>
      <c r="AR23" s="78"/>
    </row>
    <row r="24" spans="1:49" ht="20.100000000000001" customHeight="1"/>
    <row r="25" spans="1:49" ht="20.100000000000001" customHeight="1"/>
  </sheetData>
  <sheetProtection algorithmName="SHA-512" hashValue="VNxOu7Jws0bMtwi+YIkY+O/hdWECL9nUSv/eW9DANxWWnTWKNi5GCBjIFPggYXhY/711YUqEdrsJBRQJgAdcEg==" saltValue="IPcmMMRG3z2x2kNQvNlyWA==" spinCount="100000" sheet="1" objects="1" scenarios="1"/>
  <protectedRanges>
    <protectedRange sqref="A1:AX5" name="Header_2"/>
  </protectedRanges>
  <mergeCells count="34">
    <mergeCell ref="V1:W1"/>
    <mergeCell ref="AW1:AX1"/>
    <mergeCell ref="C16:O16"/>
    <mergeCell ref="R16:V16"/>
    <mergeCell ref="AD16:AP16"/>
    <mergeCell ref="AS16:AW16"/>
    <mergeCell ref="C6:E6"/>
    <mergeCell ref="H6:T6"/>
    <mergeCell ref="AD6:AF6"/>
    <mergeCell ref="AI6:AU6"/>
    <mergeCell ref="C8:E8"/>
    <mergeCell ref="H8:T8"/>
    <mergeCell ref="AD8:AF8"/>
    <mergeCell ref="AI8:AU8"/>
    <mergeCell ref="C10:E10"/>
    <mergeCell ref="H10:T10"/>
    <mergeCell ref="AD10:AF10"/>
    <mergeCell ref="AI10:AU10"/>
    <mergeCell ref="C12:E12"/>
    <mergeCell ref="H12:T12"/>
    <mergeCell ref="AD12:AF12"/>
    <mergeCell ref="AI12:AU12"/>
    <mergeCell ref="C14:O14"/>
    <mergeCell ref="R14:V14"/>
    <mergeCell ref="AD14:AP14"/>
    <mergeCell ref="AS14:AW14"/>
    <mergeCell ref="R18:V18"/>
    <mergeCell ref="AD18:AP18"/>
    <mergeCell ref="AS18:AW18"/>
    <mergeCell ref="C20:O20"/>
    <mergeCell ref="R20:V20"/>
    <mergeCell ref="AD20:AP20"/>
    <mergeCell ref="AS20:AW20"/>
    <mergeCell ref="C18:O18"/>
  </mergeCells>
  <phoneticPr fontId="12" type="noConversion"/>
  <printOptions horizontalCentered="1"/>
  <pageMargins left="0.11811023622047245" right="0.11811023622047245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5"/>
  <sheetViews>
    <sheetView showGridLines="0" topLeftCell="A4" zoomScale="85" zoomScaleNormal="85" workbookViewId="0">
      <selection activeCell="BP15" sqref="BP15"/>
    </sheetView>
  </sheetViews>
  <sheetFormatPr defaultColWidth="2.625" defaultRowHeight="15.75"/>
  <cols>
    <col min="1" max="5" width="2.625" customWidth="1"/>
    <col min="6" max="7" width="3.625" customWidth="1"/>
    <col min="8" max="15" width="2.625" customWidth="1"/>
    <col min="16" max="17" width="3.625" customWidth="1"/>
    <col min="18" max="27" width="2.625" customWidth="1"/>
    <col min="28" max="32" width="2.625" style="16" customWidth="1"/>
    <col min="33" max="34" width="3.625" style="16" customWidth="1"/>
    <col min="35" max="42" width="2.625" style="16" customWidth="1"/>
    <col min="43" max="44" width="3.625" style="16" customWidth="1"/>
    <col min="45" max="50" width="2.625" style="16" customWidth="1"/>
  </cols>
  <sheetData>
    <row r="1" spans="1:50" ht="19.5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1" t="str">
        <f>Parameter!A9</f>
        <v>P3 寫寫五位數</v>
      </c>
      <c r="V1" s="86" t="str">
        <f>IF(Parameter!A12="","",Parameter!A12)</f>
        <v>005</v>
      </c>
      <c r="W1" s="87"/>
      <c r="X1" s="11"/>
      <c r="Y1" s="64"/>
      <c r="Z1" s="20"/>
      <c r="AA1" s="10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P3 寫寫五位數</v>
      </c>
      <c r="AW1" s="86" t="str">
        <f>IF(Parameter!A12="","",Parameter!A12)</f>
        <v>005</v>
      </c>
      <c r="AX1" s="87"/>
    </row>
    <row r="2" spans="1:50" ht="1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4"/>
      <c r="Z2" s="20"/>
      <c r="AA2" s="1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6.5">
      <c r="A3" s="13" t="s">
        <v>12</v>
      </c>
      <c r="B3" s="13"/>
      <c r="C3" s="14"/>
      <c r="D3" s="10"/>
      <c r="E3" s="13"/>
      <c r="F3" s="13" t="s">
        <v>13</v>
      </c>
      <c r="G3" s="13"/>
      <c r="H3" s="10"/>
      <c r="I3" s="13"/>
      <c r="J3" s="10"/>
      <c r="K3" s="13"/>
      <c r="L3" s="13"/>
      <c r="M3" s="13"/>
      <c r="N3" s="10"/>
      <c r="O3" s="10"/>
      <c r="P3" s="10"/>
      <c r="Q3" s="10"/>
      <c r="R3" s="13" t="s">
        <v>14</v>
      </c>
      <c r="S3" s="10"/>
      <c r="T3" s="10"/>
      <c r="U3" s="10"/>
      <c r="V3" s="10"/>
      <c r="W3" s="10"/>
      <c r="X3" s="10"/>
      <c r="Y3" s="64"/>
      <c r="Z3" s="20"/>
      <c r="AA3" s="10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2"/>
      <c r="Y4" s="64"/>
      <c r="Z4" s="20"/>
      <c r="AA4" s="10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30" customHeight="1" thickTop="1">
      <c r="A5" s="12"/>
      <c r="B5" s="12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12"/>
      <c r="V5" s="74" t="s">
        <v>4651</v>
      </c>
      <c r="W5" s="12"/>
      <c r="X5" s="12"/>
      <c r="Y5" s="64"/>
      <c r="Z5" s="20"/>
      <c r="AA5" s="10"/>
      <c r="AB5" s="20"/>
      <c r="AC5" s="20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4" t="s">
        <v>4651</v>
      </c>
      <c r="AW5" s="20"/>
      <c r="AX5" s="20"/>
    </row>
    <row r="6" spans="1:50" ht="30" customHeight="1">
      <c r="A6" s="36">
        <v>1</v>
      </c>
      <c r="C6" s="85">
        <f ca="1">Seed01!B7</f>
        <v>61435</v>
      </c>
      <c r="D6" s="85"/>
      <c r="E6" s="85"/>
      <c r="F6" s="78" t="s">
        <v>4643</v>
      </c>
      <c r="G6" s="78"/>
      <c r="H6" s="84" t="str">
        <f ca="1">Seed01!B9</f>
        <v>六萬一千四百三十五</v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V6" s="75" t="s">
        <v>4650</v>
      </c>
      <c r="W6" s="75"/>
      <c r="AB6" s="36">
        <v>1</v>
      </c>
      <c r="AD6" s="85">
        <f ca="1">C6</f>
        <v>61435</v>
      </c>
      <c r="AE6" s="85"/>
      <c r="AF6" s="85"/>
      <c r="AG6" s="78" t="s">
        <v>4643</v>
      </c>
      <c r="AH6" s="78"/>
      <c r="AI6" s="84" t="str">
        <f ca="1">H6</f>
        <v>六萬一千四百三十五</v>
      </c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75" t="s">
        <v>4650</v>
      </c>
      <c r="AW6" s="75"/>
    </row>
    <row r="7" spans="1:50" ht="30" customHeight="1">
      <c r="C7" s="77"/>
      <c r="D7" s="77"/>
      <c r="E7" s="77"/>
      <c r="F7" s="78"/>
      <c r="G7" s="78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V7" s="75"/>
      <c r="W7" s="75"/>
      <c r="AD7" s="77"/>
      <c r="AE7" s="77"/>
      <c r="AF7" s="77"/>
      <c r="AG7" s="78"/>
      <c r="AH7" s="78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5"/>
      <c r="AW7" s="75"/>
    </row>
    <row r="8" spans="1:50" ht="30" customHeight="1">
      <c r="A8" s="36">
        <v>2</v>
      </c>
      <c r="B8" s="16"/>
      <c r="C8" s="85">
        <f ca="1">Seed02!B7</f>
        <v>70759</v>
      </c>
      <c r="D8" s="85"/>
      <c r="E8" s="85"/>
      <c r="F8" s="78" t="s">
        <v>4643</v>
      </c>
      <c r="G8" s="78"/>
      <c r="H8" s="84" t="str">
        <f ca="1">Seed02!B9</f>
        <v>七萬零七百五十九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V8" s="75" t="s">
        <v>4647</v>
      </c>
      <c r="W8" s="75"/>
      <c r="AB8" s="36">
        <v>2</v>
      </c>
      <c r="AD8" s="85">
        <f ca="1">C8</f>
        <v>70759</v>
      </c>
      <c r="AE8" s="85"/>
      <c r="AF8" s="85"/>
      <c r="AG8" s="78" t="s">
        <v>4643</v>
      </c>
      <c r="AH8" s="78"/>
      <c r="AI8" s="84" t="str">
        <f ca="1">H8</f>
        <v>七萬零七百五十九</v>
      </c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75" t="s">
        <v>4647</v>
      </c>
      <c r="AW8" s="75"/>
    </row>
    <row r="9" spans="1:50" ht="30" customHeight="1">
      <c r="A9" s="16"/>
      <c r="B9" s="16"/>
      <c r="C9" s="77"/>
      <c r="D9" s="77"/>
      <c r="E9" s="77"/>
      <c r="F9" s="78"/>
      <c r="G9" s="78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V9" s="75"/>
      <c r="W9" s="75"/>
      <c r="AD9" s="77"/>
      <c r="AE9" s="77"/>
      <c r="AF9" s="77"/>
      <c r="AG9" s="78"/>
      <c r="AH9" s="78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5"/>
      <c r="AW9" s="75"/>
    </row>
    <row r="10" spans="1:50" ht="30" customHeight="1">
      <c r="A10" s="36">
        <v>3</v>
      </c>
      <c r="B10" s="16"/>
      <c r="C10" s="85">
        <f ca="1">Seed03!B7</f>
        <v>34060</v>
      </c>
      <c r="D10" s="85"/>
      <c r="E10" s="85"/>
      <c r="F10" s="78" t="s">
        <v>4643</v>
      </c>
      <c r="G10" s="78"/>
      <c r="H10" s="84" t="str">
        <f ca="1">Seed03!B9</f>
        <v>三萬四千零六十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V10" s="75" t="s">
        <v>4648</v>
      </c>
      <c r="W10" s="75"/>
      <c r="AB10" s="36">
        <v>3</v>
      </c>
      <c r="AD10" s="85">
        <f ca="1">C10</f>
        <v>34060</v>
      </c>
      <c r="AE10" s="85"/>
      <c r="AF10" s="85"/>
      <c r="AG10" s="78" t="s">
        <v>4643</v>
      </c>
      <c r="AH10" s="78"/>
      <c r="AI10" s="84" t="str">
        <f ca="1">H10</f>
        <v>三萬四千零六十</v>
      </c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75" t="s">
        <v>4648</v>
      </c>
      <c r="AW10" s="75"/>
    </row>
    <row r="11" spans="1:50" ht="30" customHeight="1">
      <c r="A11" s="16"/>
      <c r="B11" s="16"/>
      <c r="C11" s="77"/>
      <c r="D11" s="77"/>
      <c r="E11" s="77"/>
      <c r="F11" s="78"/>
      <c r="G11" s="78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V11" s="75"/>
      <c r="W11" s="75"/>
      <c r="AD11" s="77"/>
      <c r="AE11" s="77"/>
      <c r="AF11" s="77"/>
      <c r="AG11" s="78"/>
      <c r="AH11" s="78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5"/>
      <c r="AW11" s="75"/>
    </row>
    <row r="12" spans="1:50" ht="30" customHeight="1">
      <c r="A12" s="36">
        <v>4</v>
      </c>
      <c r="B12" s="16"/>
      <c r="C12" s="85">
        <f ca="1">Seed04!B7</f>
        <v>90002</v>
      </c>
      <c r="D12" s="85"/>
      <c r="E12" s="85"/>
      <c r="F12" s="78" t="s">
        <v>4643</v>
      </c>
      <c r="G12" s="78"/>
      <c r="H12" s="84" t="str">
        <f ca="1">Seed04!B9</f>
        <v>九萬零二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V12" s="75" t="s">
        <v>4649</v>
      </c>
      <c r="W12" s="75"/>
      <c r="AB12" s="36">
        <v>4</v>
      </c>
      <c r="AD12" s="85">
        <f ca="1">C12</f>
        <v>90002</v>
      </c>
      <c r="AE12" s="85"/>
      <c r="AF12" s="85"/>
      <c r="AG12" s="78" t="s">
        <v>4643</v>
      </c>
      <c r="AH12" s="78"/>
      <c r="AI12" s="84" t="str">
        <f ca="1">H12</f>
        <v>九萬零二</v>
      </c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75" t="s">
        <v>4649</v>
      </c>
      <c r="AW12" s="75"/>
    </row>
    <row r="13" spans="1:50" ht="30" customHeight="1">
      <c r="A13" s="16"/>
      <c r="B13" s="1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50" ht="30" customHeight="1">
      <c r="A14" s="36">
        <v>5</v>
      </c>
      <c r="C14" s="82" t="str">
        <f ca="1">Seed11!B9</f>
        <v>五萬六千一百九十八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78" t="s">
        <v>4645</v>
      </c>
      <c r="Q14" s="78"/>
      <c r="R14" s="84">
        <f ca="1">Seed11!B7</f>
        <v>56198</v>
      </c>
      <c r="S14" s="84"/>
      <c r="T14" s="84"/>
      <c r="U14" s="84"/>
      <c r="V14" s="84"/>
      <c r="AB14" s="36">
        <v>5</v>
      </c>
      <c r="AD14" s="82" t="str">
        <f ca="1">C14</f>
        <v>五萬六千一百九十八</v>
      </c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78" t="s">
        <v>4645</v>
      </c>
      <c r="AR14" s="78"/>
      <c r="AS14" s="84">
        <f ca="1">R14</f>
        <v>56198</v>
      </c>
      <c r="AT14" s="84"/>
      <c r="AU14" s="84"/>
      <c r="AV14" s="84"/>
      <c r="AW14" s="84"/>
    </row>
    <row r="15" spans="1:50" ht="30" customHeight="1">
      <c r="A15" s="16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7"/>
      <c r="S15" s="77"/>
      <c r="T15" s="77"/>
      <c r="U15" s="77"/>
      <c r="V15" s="77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7"/>
      <c r="AT15" s="77"/>
      <c r="AU15" s="77"/>
      <c r="AV15" s="77"/>
      <c r="AW15" s="77"/>
    </row>
    <row r="16" spans="1:50" ht="30" customHeight="1">
      <c r="A16" s="36">
        <v>6</v>
      </c>
      <c r="C16" s="82" t="str">
        <f ca="1">Seed12!B11</f>
        <v>四萬一千一百零四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 t="s">
        <v>4645</v>
      </c>
      <c r="Q16" s="78"/>
      <c r="R16" s="84">
        <f ca="1">Seed12!B7</f>
        <v>41104</v>
      </c>
      <c r="S16" s="84"/>
      <c r="T16" s="84"/>
      <c r="U16" s="84"/>
      <c r="V16" s="84"/>
      <c r="AB16" s="36">
        <v>6</v>
      </c>
      <c r="AD16" s="82" t="str">
        <f ca="1">C16</f>
        <v>四萬一千一百零四</v>
      </c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78" t="s">
        <v>4645</v>
      </c>
      <c r="AR16" s="78"/>
      <c r="AS16" s="84">
        <f ca="1">R16</f>
        <v>41104</v>
      </c>
      <c r="AT16" s="84"/>
      <c r="AU16" s="84"/>
      <c r="AV16" s="84"/>
      <c r="AW16" s="84"/>
    </row>
    <row r="17" spans="1:49" ht="30" customHeight="1">
      <c r="A17" s="16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7"/>
      <c r="S17" s="77"/>
      <c r="T17" s="77"/>
      <c r="U17" s="77"/>
      <c r="V17" s="77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7"/>
      <c r="AT17" s="77"/>
      <c r="AU17" s="77"/>
      <c r="AV17" s="77"/>
      <c r="AW17" s="77"/>
    </row>
    <row r="18" spans="1:49" ht="30" customHeight="1">
      <c r="A18" s="36">
        <v>7</v>
      </c>
      <c r="C18" s="82" t="str">
        <f ca="1">Seed13!B13</f>
        <v>六萬二千零一十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78" t="s">
        <v>4645</v>
      </c>
      <c r="Q18" s="78"/>
      <c r="R18" s="83">
        <f ca="1">Seed13!B7</f>
        <v>62010</v>
      </c>
      <c r="S18" s="83"/>
      <c r="T18" s="83"/>
      <c r="U18" s="83"/>
      <c r="V18" s="83"/>
      <c r="AB18" s="36">
        <v>7</v>
      </c>
      <c r="AD18" s="82" t="str">
        <f ca="1">C18</f>
        <v>六萬二千零一十</v>
      </c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78" t="s">
        <v>4645</v>
      </c>
      <c r="AR18" s="78"/>
      <c r="AS18" s="84">
        <f ca="1">R18</f>
        <v>62010</v>
      </c>
      <c r="AT18" s="84"/>
      <c r="AU18" s="84"/>
      <c r="AV18" s="84"/>
      <c r="AW18" s="84"/>
    </row>
    <row r="19" spans="1:49" ht="30" customHeight="1">
      <c r="A19" s="16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7"/>
      <c r="S19" s="77"/>
      <c r="T19" s="77"/>
      <c r="U19" s="77"/>
      <c r="V19" s="77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7"/>
      <c r="AT19" s="77"/>
      <c r="AU19" s="77"/>
      <c r="AV19" s="77"/>
      <c r="AW19" s="77"/>
    </row>
    <row r="20" spans="1:49" ht="30" customHeight="1">
      <c r="A20" s="36">
        <v>8</v>
      </c>
      <c r="C20" s="82" t="str">
        <f ca="1">Seed14!B15</f>
        <v>二萬零八百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78" t="s">
        <v>4645</v>
      </c>
      <c r="Q20" s="78"/>
      <c r="R20" s="83">
        <f ca="1">Seed14!B7</f>
        <v>20800</v>
      </c>
      <c r="S20" s="83"/>
      <c r="T20" s="83"/>
      <c r="U20" s="83"/>
      <c r="V20" s="83"/>
      <c r="AB20" s="36">
        <v>8</v>
      </c>
      <c r="AD20" s="82" t="str">
        <f ca="1">C20</f>
        <v>二萬零八百</v>
      </c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78" t="s">
        <v>4645</v>
      </c>
      <c r="AR20" s="78"/>
      <c r="AS20" s="84">
        <f ca="1">R20</f>
        <v>20800</v>
      </c>
      <c r="AT20" s="84"/>
      <c r="AU20" s="84"/>
      <c r="AV20" s="84"/>
      <c r="AW20" s="84"/>
    </row>
    <row r="21" spans="1:49" ht="20.100000000000001" customHeight="1">
      <c r="A21" s="16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7"/>
      <c r="AT21" s="77"/>
      <c r="AU21" s="77"/>
      <c r="AV21" s="77"/>
      <c r="AW21" s="77"/>
    </row>
    <row r="22" spans="1:49" ht="20.100000000000001" customHeight="1"/>
    <row r="23" spans="1:49" ht="20.100000000000001" customHeight="1"/>
    <row r="24" spans="1:49" ht="20.100000000000001" customHeight="1"/>
    <row r="25" spans="1:49" ht="20.100000000000001" customHeight="1"/>
  </sheetData>
  <sheetProtection algorithmName="SHA-512" hashValue="qNFNNeR5JTiXot8dGcDgcHEEeLnWKSaf0GAfBnDeDS6E2QTVdkHFzZz7Ty4w7Ao2hTdq1zObyQTStO6mxWzC1g==" saltValue="fjTHiUU1y4EyQZlZe9VbZw==" spinCount="100000" sheet="1" objects="1" scenarios="1"/>
  <protectedRanges>
    <protectedRange sqref="A1:AX4 A5:AX5" name="Header"/>
  </protectedRanges>
  <mergeCells count="34">
    <mergeCell ref="AW1:AX1"/>
    <mergeCell ref="V1:W1"/>
    <mergeCell ref="AD18:AP18"/>
    <mergeCell ref="AS18:AW18"/>
    <mergeCell ref="AD20:AP20"/>
    <mergeCell ref="AS20:AW20"/>
    <mergeCell ref="AD16:AP16"/>
    <mergeCell ref="AS16:AW16"/>
    <mergeCell ref="AD6:AF6"/>
    <mergeCell ref="AI6:AU6"/>
    <mergeCell ref="AD8:AF8"/>
    <mergeCell ref="AI8:AU8"/>
    <mergeCell ref="AD10:AF10"/>
    <mergeCell ref="AI10:AU10"/>
    <mergeCell ref="C6:E6"/>
    <mergeCell ref="H6:T6"/>
    <mergeCell ref="H8:T8"/>
    <mergeCell ref="C8:E8"/>
    <mergeCell ref="C10:E10"/>
    <mergeCell ref="H10:T10"/>
    <mergeCell ref="C12:E12"/>
    <mergeCell ref="H12:T12"/>
    <mergeCell ref="C14:O14"/>
    <mergeCell ref="AD12:AF12"/>
    <mergeCell ref="AI12:AU12"/>
    <mergeCell ref="AD14:AP14"/>
    <mergeCell ref="AS14:AW14"/>
    <mergeCell ref="C16:O16"/>
    <mergeCell ref="C18:O18"/>
    <mergeCell ref="C20:O20"/>
    <mergeCell ref="R14:V14"/>
    <mergeCell ref="R16:V16"/>
    <mergeCell ref="R18:V18"/>
    <mergeCell ref="R20:V20"/>
  </mergeCells>
  <phoneticPr fontId="12" type="noConversion"/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16384" width="9" style="16"/>
  </cols>
  <sheetData>
    <row r="2" spans="2:6" ht="16.5">
      <c r="B2" s="66" t="s">
        <v>4636</v>
      </c>
    </row>
    <row r="3" spans="2:6" ht="92.25">
      <c r="B3" s="67">
        <f ca="1">VLOOKUP(1,$C$22:$E$30,3,FALSE)</f>
        <v>5</v>
      </c>
      <c r="C3" s="67">
        <f ca="1">VLOOKUP(2,$C$22:$E$30,3,FALSE)</f>
        <v>6</v>
      </c>
      <c r="D3" s="67">
        <f ca="1">VLOOKUP(3,$C$22:$E$30,3,FALSE)</f>
        <v>1</v>
      </c>
      <c r="E3" s="67">
        <f ca="1">VLOOKUP(4,$C$22:$E$30,3,FALSE)</f>
        <v>9</v>
      </c>
      <c r="F3" s="67">
        <f ca="1">VLOOKUP(5,$C$22:$E$30,3,FALSE)</f>
        <v>8</v>
      </c>
    </row>
    <row r="4" spans="2:6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6" ht="31.5" hidden="1">
      <c r="B6" s="88">
        <f ca="1">B3*10000+C3*1000+D3*100+E3*10+F3</f>
        <v>56198</v>
      </c>
      <c r="C6" s="89"/>
      <c r="D6" s="69"/>
      <c r="E6" s="70"/>
      <c r="F6" s="70"/>
    </row>
    <row r="7" spans="2:6" ht="80.25" customHeight="1">
      <c r="B7" s="90">
        <f ca="1">B3*10000+C3*1000+D3*100+E3*10+F3</f>
        <v>56198</v>
      </c>
      <c r="C7" s="91"/>
      <c r="D7" s="91"/>
      <c r="E7" s="91"/>
      <c r="F7" s="92"/>
    </row>
    <row r="8" spans="2:6" ht="16.5">
      <c r="B8" s="66" t="s">
        <v>4642</v>
      </c>
      <c r="C8" s="65"/>
      <c r="D8" s="65"/>
      <c r="E8" s="65"/>
      <c r="F8" s="65"/>
    </row>
    <row r="9" spans="2:6" ht="67.5">
      <c r="B9" s="93" t="str">
        <f ca="1">B15</f>
        <v>五萬六千一百九十八</v>
      </c>
      <c r="C9" s="94"/>
      <c r="D9" s="94"/>
      <c r="E9" s="94"/>
      <c r="F9" s="95"/>
    </row>
    <row r="10" spans="2:6">
      <c r="B10" s="65"/>
      <c r="C10" s="65"/>
      <c r="D10" s="65"/>
      <c r="E10" s="65"/>
      <c r="F10" s="65"/>
    </row>
    <row r="11" spans="2:6" hidden="1">
      <c r="B11" s="71" t="str">
        <f ca="1">IF(ISERROR(FIND("○",TEXT(B18,"[$-404][DBNum1]General"))),TEXT(B18,"[$-404][DBNum1]General"),REPLACE(TEXT(B18,"[$-404][DBNum1]General"),FIND("○",TEXT(B18,"[$-404][DBNum1]General"),1),1,"零"))</f>
        <v>五萬六千一百九十八</v>
      </c>
    </row>
    <row r="12" spans="2:6" hidden="1">
      <c r="B12" s="71" t="str">
        <f ca="1">IF(ISERROR(FIND("○",B11)),B11,REPLACE(B11,FIND("○",B11),1,"零"))</f>
        <v>五萬六千一百九十八</v>
      </c>
    </row>
    <row r="13" spans="2:6" hidden="1">
      <c r="B13" s="71" t="str">
        <f t="shared" ref="B13:B15" ca="1" si="0">IF(ISERROR(FIND("○",B12)),B12,REPLACE(B12,FIND("○",B12),1,"零"))</f>
        <v>五萬六千一百九十八</v>
      </c>
    </row>
    <row r="14" spans="2:6" hidden="1">
      <c r="B14" s="71" t="str">
        <f t="shared" ca="1" si="0"/>
        <v>五萬六千一百九十八</v>
      </c>
    </row>
    <row r="15" spans="2:6" hidden="1">
      <c r="B15" s="71" t="str">
        <f t="shared" ca="1" si="0"/>
        <v>五萬六千一百九十八</v>
      </c>
    </row>
    <row r="16" spans="2:6" hidden="1"/>
    <row r="17" spans="2:6" hidden="1"/>
    <row r="18" spans="2:6" ht="32.25" hidden="1">
      <c r="B18" s="96">
        <f ca="1">B6</f>
        <v>56198</v>
      </c>
      <c r="C18" s="96"/>
      <c r="D18" s="96"/>
      <c r="E18" s="96"/>
      <c r="F18" s="96"/>
    </row>
    <row r="19" spans="2:6" hidden="1"/>
    <row r="20" spans="2:6" hidden="1"/>
    <row r="22" spans="2:6">
      <c r="C22" s="16">
        <f ca="1">RANK(D22,$D$22:$D$30)</f>
        <v>3</v>
      </c>
      <c r="D22" s="16">
        <f ca="1">RAND()</f>
        <v>0.72506088584799966</v>
      </c>
      <c r="E22" s="16">
        <v>1</v>
      </c>
    </row>
    <row r="23" spans="2:6">
      <c r="C23" s="16">
        <f t="shared" ref="C23:C30" ca="1" si="1">RANK(D23,$D$22:$D$30)</f>
        <v>6</v>
      </c>
      <c r="D23" s="16">
        <f t="shared" ref="D23:D30" ca="1" si="2">RAND()</f>
        <v>0.35158459046867663</v>
      </c>
      <c r="E23" s="16">
        <v>2</v>
      </c>
    </row>
    <row r="24" spans="2:6">
      <c r="C24" s="16">
        <f t="shared" ca="1" si="1"/>
        <v>8</v>
      </c>
      <c r="D24" s="16">
        <f t="shared" ca="1" si="2"/>
        <v>0.10212600631399094</v>
      </c>
      <c r="E24" s="16">
        <v>3</v>
      </c>
    </row>
    <row r="25" spans="2:6">
      <c r="C25" s="16">
        <f t="shared" ca="1" si="1"/>
        <v>9</v>
      </c>
      <c r="D25" s="16">
        <f t="shared" ca="1" si="2"/>
        <v>5.5250938980196507E-2</v>
      </c>
      <c r="E25" s="16">
        <v>4</v>
      </c>
    </row>
    <row r="26" spans="2:6">
      <c r="C26" s="16">
        <f t="shared" ca="1" si="1"/>
        <v>1</v>
      </c>
      <c r="D26" s="16">
        <f t="shared" ca="1" si="2"/>
        <v>0.9432876569174945</v>
      </c>
      <c r="E26" s="16">
        <v>5</v>
      </c>
    </row>
    <row r="27" spans="2:6">
      <c r="C27" s="16">
        <f t="shared" ca="1" si="1"/>
        <v>2</v>
      </c>
      <c r="D27" s="16">
        <f t="shared" ca="1" si="2"/>
        <v>0.74009415279436719</v>
      </c>
      <c r="E27" s="16">
        <v>6</v>
      </c>
    </row>
    <row r="28" spans="2:6">
      <c r="C28" s="16">
        <f t="shared" ca="1" si="1"/>
        <v>7</v>
      </c>
      <c r="D28" s="16">
        <f t="shared" ca="1" si="2"/>
        <v>0.11846742968973334</v>
      </c>
      <c r="E28" s="16">
        <v>7</v>
      </c>
    </row>
    <row r="29" spans="2:6">
      <c r="C29" s="16">
        <f t="shared" ca="1" si="1"/>
        <v>5</v>
      </c>
      <c r="D29" s="16">
        <f t="shared" ca="1" si="2"/>
        <v>0.63152382574454247</v>
      </c>
      <c r="E29" s="16">
        <v>8</v>
      </c>
    </row>
    <row r="30" spans="2:6">
      <c r="C30" s="16">
        <f t="shared" ca="1" si="1"/>
        <v>4</v>
      </c>
      <c r="D30" s="16">
        <f t="shared" ca="1" si="2"/>
        <v>0.70339996150107664</v>
      </c>
      <c r="E30" s="16">
        <v>9</v>
      </c>
    </row>
  </sheetData>
  <protectedRanges>
    <protectedRange sqref="B18" name="CHINESEnumber"/>
    <protectedRange sqref="B6" name="RAWnumber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16384" width="9" style="16"/>
  </cols>
  <sheetData>
    <row r="2" spans="2:6" ht="16.5">
      <c r="B2" s="66" t="s">
        <v>4636</v>
      </c>
    </row>
    <row r="3" spans="2:6" ht="92.25">
      <c r="B3" s="67">
        <f ca="1">VLOOKUP(1,$C$22:$E$30,3,FALSE)</f>
        <v>6</v>
      </c>
      <c r="C3" s="67">
        <f ca="1">VLOOKUP(2,$C$22:$E$30,3,FALSE)</f>
        <v>1</v>
      </c>
      <c r="D3" s="67">
        <f ca="1">VLOOKUP(3,$C$22:$E$30,3,FALSE)</f>
        <v>4</v>
      </c>
      <c r="E3" s="67">
        <f ca="1">VLOOKUP(4,$C$22:$E$30,3,FALSE)</f>
        <v>3</v>
      </c>
      <c r="F3" s="67">
        <f ca="1">VLOOKUP(5,$C$22:$E$30,3,FALSE)</f>
        <v>5</v>
      </c>
    </row>
    <row r="4" spans="2:6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6" ht="31.5" hidden="1">
      <c r="B6" s="88">
        <f ca="1">B3*10000+C3*1000+D3*100+E3*10+F3</f>
        <v>61435</v>
      </c>
      <c r="C6" s="89"/>
      <c r="D6" s="69"/>
      <c r="E6" s="70"/>
      <c r="F6" s="70"/>
    </row>
    <row r="7" spans="2:6" ht="80.25" customHeight="1">
      <c r="B7" s="90">
        <f ca="1">B3*10000+C3*1000+D3*100+E3*10+F3</f>
        <v>61435</v>
      </c>
      <c r="C7" s="91"/>
      <c r="D7" s="91"/>
      <c r="E7" s="91"/>
      <c r="F7" s="92"/>
    </row>
    <row r="8" spans="2:6" ht="16.5">
      <c r="B8" s="66" t="s">
        <v>4642</v>
      </c>
      <c r="C8" s="65"/>
      <c r="D8" s="65"/>
      <c r="E8" s="65"/>
      <c r="F8" s="65"/>
    </row>
    <row r="9" spans="2:6" ht="67.5">
      <c r="B9" s="93" t="str">
        <f ca="1">B15</f>
        <v>六萬一千四百三十五</v>
      </c>
      <c r="C9" s="94"/>
      <c r="D9" s="94"/>
      <c r="E9" s="94"/>
      <c r="F9" s="95"/>
    </row>
    <row r="10" spans="2:6">
      <c r="B10" s="65"/>
      <c r="C10" s="65"/>
      <c r="D10" s="65"/>
      <c r="E10" s="65"/>
      <c r="F10" s="65"/>
    </row>
    <row r="11" spans="2:6" hidden="1">
      <c r="B11" s="71" t="str">
        <f ca="1">IF(ISERROR(FIND("○",TEXT(B18,"[$-404][DBNum1]General"))),TEXT(B18,"[$-404][DBNum1]General"),REPLACE(TEXT(B18,"[$-404][DBNum1]General"),FIND("○",TEXT(B18,"[$-404][DBNum1]General"),1),1,"零"))</f>
        <v>六萬一千四百三十五</v>
      </c>
    </row>
    <row r="12" spans="2:6" hidden="1">
      <c r="B12" s="71" t="str">
        <f ca="1">IF(ISERROR(FIND("○",B11)),B11,REPLACE(B11,FIND("○",B11),1,"零"))</f>
        <v>六萬一千四百三十五</v>
      </c>
    </row>
    <row r="13" spans="2:6" hidden="1">
      <c r="B13" s="71" t="str">
        <f t="shared" ref="B13:B15" ca="1" si="0">IF(ISERROR(FIND("○",B12)),B12,REPLACE(B12,FIND("○",B12),1,"零"))</f>
        <v>六萬一千四百三十五</v>
      </c>
    </row>
    <row r="14" spans="2:6" hidden="1">
      <c r="B14" s="71" t="str">
        <f t="shared" ca="1" si="0"/>
        <v>六萬一千四百三十五</v>
      </c>
    </row>
    <row r="15" spans="2:6" hidden="1">
      <c r="B15" s="71" t="str">
        <f t="shared" ca="1" si="0"/>
        <v>六萬一千四百三十五</v>
      </c>
    </row>
    <row r="16" spans="2:6" hidden="1"/>
    <row r="17" spans="2:6" hidden="1"/>
    <row r="18" spans="2:6" ht="32.25" hidden="1">
      <c r="B18" s="96">
        <f ca="1">B6</f>
        <v>61435</v>
      </c>
      <c r="C18" s="96"/>
      <c r="D18" s="96"/>
      <c r="E18" s="96"/>
      <c r="F18" s="96"/>
    </row>
    <row r="19" spans="2:6" hidden="1"/>
    <row r="20" spans="2:6" hidden="1"/>
    <row r="22" spans="2:6">
      <c r="C22" s="16">
        <f ca="1">RANK(D22,$D$22:$D$30)</f>
        <v>2</v>
      </c>
      <c r="D22" s="16">
        <f ca="1">RAND()</f>
        <v>0.54228016812536628</v>
      </c>
      <c r="E22" s="16">
        <v>1</v>
      </c>
    </row>
    <row r="23" spans="2:6">
      <c r="C23" s="16">
        <f t="shared" ref="C23:C30" ca="1" si="1">RANK(D23,$D$22:$D$30)</f>
        <v>9</v>
      </c>
      <c r="D23" s="16">
        <f t="shared" ref="D23:D30" ca="1" si="2">RAND()</f>
        <v>8.0817275412858991E-2</v>
      </c>
      <c r="E23" s="16">
        <v>2</v>
      </c>
    </row>
    <row r="24" spans="2:6">
      <c r="C24" s="16">
        <f t="shared" ca="1" si="1"/>
        <v>4</v>
      </c>
      <c r="D24" s="16">
        <f t="shared" ca="1" si="2"/>
        <v>0.46245942549301755</v>
      </c>
      <c r="E24" s="16">
        <v>3</v>
      </c>
    </row>
    <row r="25" spans="2:6">
      <c r="C25" s="16">
        <f t="shared" ca="1" si="1"/>
        <v>3</v>
      </c>
      <c r="D25" s="16">
        <f t="shared" ca="1" si="2"/>
        <v>0.51748265689960882</v>
      </c>
      <c r="E25" s="16">
        <v>4</v>
      </c>
    </row>
    <row r="26" spans="2:6">
      <c r="C26" s="16">
        <f t="shared" ca="1" si="1"/>
        <v>5</v>
      </c>
      <c r="D26" s="16">
        <f t="shared" ca="1" si="2"/>
        <v>0.43069398326214192</v>
      </c>
      <c r="E26" s="16">
        <v>5</v>
      </c>
    </row>
    <row r="27" spans="2:6">
      <c r="C27" s="16">
        <f t="shared" ca="1" si="1"/>
        <v>1</v>
      </c>
      <c r="D27" s="16">
        <f t="shared" ca="1" si="2"/>
        <v>0.80800790648289056</v>
      </c>
      <c r="E27" s="16">
        <v>6</v>
      </c>
    </row>
    <row r="28" spans="2:6">
      <c r="C28" s="16">
        <f t="shared" ca="1" si="1"/>
        <v>8</v>
      </c>
      <c r="D28" s="16">
        <f t="shared" ca="1" si="2"/>
        <v>0.12507454544165897</v>
      </c>
      <c r="E28" s="16">
        <v>7</v>
      </c>
    </row>
    <row r="29" spans="2:6">
      <c r="C29" s="16">
        <f t="shared" ca="1" si="1"/>
        <v>7</v>
      </c>
      <c r="D29" s="16">
        <f t="shared" ca="1" si="2"/>
        <v>0.19589556930399599</v>
      </c>
      <c r="E29" s="16">
        <v>8</v>
      </c>
    </row>
    <row r="30" spans="2:6">
      <c r="C30" s="16">
        <f t="shared" ca="1" si="1"/>
        <v>6</v>
      </c>
      <c r="D30" s="16">
        <f t="shared" ca="1" si="2"/>
        <v>0.39517656330807727</v>
      </c>
      <c r="E30" s="16">
        <v>9</v>
      </c>
    </row>
  </sheetData>
  <protectedRanges>
    <protectedRange sqref="B18" name="CHINESEnumber"/>
    <protectedRange sqref="B6" name="RAWnumber"/>
  </protectedRanges>
  <mergeCells count="4">
    <mergeCell ref="B6:C6"/>
    <mergeCell ref="B9:F9"/>
    <mergeCell ref="B18:F18"/>
    <mergeCell ref="B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3</v>
      </c>
    </row>
    <row r="3" spans="2:15" ht="92.25">
      <c r="B3" s="67">
        <f ca="1">RANDBETWEEN(1,9)</f>
        <v>4</v>
      </c>
      <c r="C3" s="67">
        <f ca="1">IF(L10=0,0,RANDBETWEEN(1,9))</f>
        <v>1</v>
      </c>
      <c r="D3" s="67">
        <f t="shared" ref="D3:F3" ca="1" si="0">IF(M10=0,0,RANDBETWEEN(1,9))</f>
        <v>1</v>
      </c>
      <c r="E3" s="67">
        <f t="shared" ca="1" si="0"/>
        <v>0</v>
      </c>
      <c r="F3" s="67">
        <f t="shared" ca="1" si="0"/>
        <v>4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88">
        <f ca="1">B3*10000+C3*1000+D3*100+E3*10+F3</f>
        <v>41104</v>
      </c>
      <c r="C6" s="89"/>
      <c r="D6" s="69"/>
      <c r="E6" s="70"/>
      <c r="F6" s="70"/>
    </row>
    <row r="7" spans="2:15" ht="80.25" customHeight="1">
      <c r="B7" s="97">
        <f ca="1">B3*10000+C3*1000+D3*100+E3*10+F3</f>
        <v>41104</v>
      </c>
      <c r="C7" s="98"/>
      <c r="D7" s="98"/>
      <c r="E7" s="98"/>
      <c r="F7" s="98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3" t="str">
        <f ca="1">B15</f>
        <v>四萬一千一百零四</v>
      </c>
      <c r="C9" s="94"/>
      <c r="D9" s="94"/>
      <c r="E9" s="94"/>
      <c r="F9" s="95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1</v>
      </c>
      <c r="M10" s="16">
        <f ca="1">VLOOKUP($J$10,$J$22:$O$27,4,FALSE)</f>
        <v>1</v>
      </c>
      <c r="N10" s="16">
        <f ca="1">VLOOKUP($J$10,$J$22:$O$27,5,FALSE)</f>
        <v>0</v>
      </c>
      <c r="O10" s="16">
        <f ca="1">VLOOKUP($J$10,$J$22:$O$27,6,FALSE)</f>
        <v>1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四萬一千一百零四</v>
      </c>
    </row>
    <row r="12" spans="2:15" hidden="1">
      <c r="B12" s="71" t="str">
        <f ca="1">IF(ISERROR(FIND("○",B11)),B11,REPLACE(B11,FIND("○",B11),1,"零"))</f>
        <v>四萬一千一百零四</v>
      </c>
    </row>
    <row r="13" spans="2:15" hidden="1">
      <c r="B13" s="71" t="str">
        <f t="shared" ref="B13:B15" ca="1" si="1">IF(ISERROR(FIND("○",B12)),B12,REPLACE(B12,FIND("○",B12),1,"零"))</f>
        <v>四萬一千一百零四</v>
      </c>
    </row>
    <row r="14" spans="2:15" hidden="1">
      <c r="B14" s="71" t="str">
        <f t="shared" ca="1" si="1"/>
        <v>四萬一千一百零四</v>
      </c>
    </row>
    <row r="15" spans="2:15" hidden="1">
      <c r="B15" s="71" t="str">
        <f t="shared" ca="1" si="1"/>
        <v>四萬一千一百零四</v>
      </c>
    </row>
    <row r="16" spans="2:15" hidden="1"/>
    <row r="17" spans="2:15" hidden="1"/>
    <row r="18" spans="2:15" ht="32.25" hidden="1">
      <c r="B18" s="96">
        <f ca="1">B6</f>
        <v>41104</v>
      </c>
      <c r="C18" s="96"/>
      <c r="D18" s="96"/>
      <c r="E18" s="96"/>
      <c r="F18" s="96"/>
    </row>
    <row r="19" spans="2:15" hidden="1"/>
    <row r="20" spans="2:15" hidden="1"/>
    <row r="22" spans="2:15">
      <c r="J22" s="16">
        <f ca="1">RANK(K22,$K$22:$K$27)</f>
        <v>4</v>
      </c>
      <c r="K22" s="16">
        <f ca="1">RAND()</f>
        <v>0.20983395136290328</v>
      </c>
      <c r="L22" s="16">
        <v>1</v>
      </c>
      <c r="M22" s="16">
        <v>1</v>
      </c>
      <c r="N22" s="16">
        <v>1</v>
      </c>
      <c r="O22" s="16">
        <v>0</v>
      </c>
    </row>
    <row r="23" spans="2:15">
      <c r="J23" s="16">
        <f ca="1">RANK(K23,$K$22:$K$27)</f>
        <v>1</v>
      </c>
      <c r="K23" s="16">
        <f ca="1">RAND()</f>
        <v>0.82965771164042545</v>
      </c>
      <c r="L23" s="16">
        <v>1</v>
      </c>
      <c r="M23" s="16">
        <v>1</v>
      </c>
      <c r="N23" s="16">
        <v>0</v>
      </c>
      <c r="O23" s="16">
        <v>1</v>
      </c>
    </row>
    <row r="24" spans="2:15">
      <c r="J24" s="16">
        <f ca="1">RANK(K24,$K$22:$K$27)</f>
        <v>2</v>
      </c>
      <c r="K24" s="16">
        <f ca="1">RAND()</f>
        <v>0.6631357990000144</v>
      </c>
      <c r="L24" s="16">
        <v>1</v>
      </c>
      <c r="M24" s="16">
        <v>0</v>
      </c>
      <c r="N24" s="16">
        <v>1</v>
      </c>
      <c r="O24" s="16">
        <v>1</v>
      </c>
    </row>
    <row r="25" spans="2:15">
      <c r="J25" s="16">
        <f ca="1">RANK(K25,$K$22:$K$27)</f>
        <v>3</v>
      </c>
      <c r="K25" s="16">
        <f ca="1">RAND()</f>
        <v>0.26900852911116979</v>
      </c>
      <c r="L25" s="16">
        <v>0</v>
      </c>
      <c r="M25" s="16">
        <v>1</v>
      </c>
      <c r="N25" s="16">
        <v>1</v>
      </c>
      <c r="O25" s="16">
        <v>1</v>
      </c>
    </row>
  </sheetData>
  <protectedRanges>
    <protectedRange sqref="B18" name="CHINESEnumber_1"/>
    <protectedRange sqref="B6" name="RAWnumber_1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3</v>
      </c>
    </row>
    <row r="3" spans="2:15" ht="92.25">
      <c r="B3" s="67">
        <f ca="1">RANDBETWEEN(1,9)</f>
        <v>7</v>
      </c>
      <c r="C3" s="67">
        <f ca="1">IF(L10=0,0,RANDBETWEEN(1,9))</f>
        <v>0</v>
      </c>
      <c r="D3" s="67">
        <f t="shared" ref="D3:F3" ca="1" si="0">IF(M10=0,0,RANDBETWEEN(1,9))</f>
        <v>7</v>
      </c>
      <c r="E3" s="67">
        <f t="shared" ca="1" si="0"/>
        <v>5</v>
      </c>
      <c r="F3" s="67">
        <f t="shared" ca="1" si="0"/>
        <v>9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88">
        <f ca="1">B3*10000+C3*1000+D3*100+E3*10+F3</f>
        <v>70759</v>
      </c>
      <c r="C6" s="89"/>
      <c r="D6" s="69"/>
      <c r="E6" s="70"/>
      <c r="F6" s="70"/>
    </row>
    <row r="7" spans="2:15" ht="80.25" customHeight="1">
      <c r="B7" s="97">
        <f ca="1">B3*10000+C3*1000+D3*100+E3*10+F3</f>
        <v>70759</v>
      </c>
      <c r="C7" s="98"/>
      <c r="D7" s="98"/>
      <c r="E7" s="98"/>
      <c r="F7" s="98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3" t="str">
        <f ca="1">B15</f>
        <v>七萬零七百五十九</v>
      </c>
      <c r="C9" s="94"/>
      <c r="D9" s="94"/>
      <c r="E9" s="94"/>
      <c r="F9" s="95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0</v>
      </c>
      <c r="M10" s="16">
        <f ca="1">VLOOKUP($J$10,$J$22:$O$27,4,FALSE)</f>
        <v>1</v>
      </c>
      <c r="N10" s="16">
        <f ca="1">VLOOKUP($J$10,$J$22:$O$27,5,FALSE)</f>
        <v>1</v>
      </c>
      <c r="O10" s="16">
        <f ca="1">VLOOKUP($J$10,$J$22:$O$27,6,FALSE)</f>
        <v>1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七萬零七百五十九</v>
      </c>
    </row>
    <row r="12" spans="2:15" hidden="1">
      <c r="B12" s="71" t="str">
        <f ca="1">IF(ISERROR(FIND("○",B11)),B11,REPLACE(B11,FIND("○",B11),1,"零"))</f>
        <v>七萬零七百五十九</v>
      </c>
    </row>
    <row r="13" spans="2:15" hidden="1">
      <c r="B13" s="71" t="str">
        <f t="shared" ref="B13:B15" ca="1" si="1">IF(ISERROR(FIND("○",B12)),B12,REPLACE(B12,FIND("○",B12),1,"零"))</f>
        <v>七萬零七百五十九</v>
      </c>
    </row>
    <row r="14" spans="2:15" hidden="1">
      <c r="B14" s="71" t="str">
        <f t="shared" ca="1" si="1"/>
        <v>七萬零七百五十九</v>
      </c>
    </row>
    <row r="15" spans="2:15" hidden="1">
      <c r="B15" s="71" t="str">
        <f t="shared" ca="1" si="1"/>
        <v>七萬零七百五十九</v>
      </c>
    </row>
    <row r="16" spans="2:15" hidden="1"/>
    <row r="17" spans="2:15" hidden="1"/>
    <row r="18" spans="2:15" ht="32.25" hidden="1">
      <c r="B18" s="96">
        <f ca="1">B6</f>
        <v>70759</v>
      </c>
      <c r="C18" s="96"/>
      <c r="D18" s="96"/>
      <c r="E18" s="96"/>
      <c r="F18" s="96"/>
    </row>
    <row r="19" spans="2:15" hidden="1"/>
    <row r="20" spans="2:15" hidden="1"/>
    <row r="22" spans="2:15">
      <c r="J22" s="16">
        <f ca="1">RANK(K22,$K$22:$K$27)</f>
        <v>2</v>
      </c>
      <c r="K22" s="16">
        <f ca="1">RAND()</f>
        <v>0.37737194375532113</v>
      </c>
      <c r="L22" s="16">
        <v>1</v>
      </c>
      <c r="M22" s="16">
        <v>1</v>
      </c>
      <c r="N22" s="16">
        <v>1</v>
      </c>
      <c r="O22" s="16">
        <v>0</v>
      </c>
    </row>
    <row r="23" spans="2:15">
      <c r="J23" s="16">
        <f ca="1">RANK(K23,$K$22:$K$27)</f>
        <v>4</v>
      </c>
      <c r="K23" s="16">
        <f ca="1">RAND()</f>
        <v>0.12061731688810651</v>
      </c>
      <c r="L23" s="16">
        <v>1</v>
      </c>
      <c r="M23" s="16">
        <v>1</v>
      </c>
      <c r="N23" s="16">
        <v>0</v>
      </c>
      <c r="O23" s="16">
        <v>1</v>
      </c>
    </row>
    <row r="24" spans="2:15">
      <c r="J24" s="16">
        <f ca="1">RANK(K24,$K$22:$K$27)</f>
        <v>3</v>
      </c>
      <c r="K24" s="16">
        <f ca="1">RAND()</f>
        <v>0.34423429816399498</v>
      </c>
      <c r="L24" s="16">
        <v>1</v>
      </c>
      <c r="M24" s="16">
        <v>0</v>
      </c>
      <c r="N24" s="16">
        <v>1</v>
      </c>
      <c r="O24" s="16">
        <v>1</v>
      </c>
    </row>
    <row r="25" spans="2:15">
      <c r="J25" s="16">
        <f ca="1">RANK(K25,$K$22:$K$27)</f>
        <v>1</v>
      </c>
      <c r="K25" s="16">
        <f ca="1">RAND()</f>
        <v>0.6919995826123152</v>
      </c>
      <c r="L25" s="16">
        <v>0</v>
      </c>
      <c r="M25" s="16">
        <v>1</v>
      </c>
      <c r="N25" s="16">
        <v>1</v>
      </c>
      <c r="O25" s="16">
        <v>1</v>
      </c>
    </row>
  </sheetData>
  <protectedRanges>
    <protectedRange sqref="B18" name="CHINESEnumber_1"/>
    <protectedRange sqref="B6" name="RAWnumber_1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1</v>
      </c>
    </row>
    <row r="3" spans="2:15" ht="92.25">
      <c r="B3" s="67">
        <f ca="1">RANDBETWEEN(1,9)</f>
        <v>6</v>
      </c>
      <c r="C3" s="67">
        <f ca="1">IF(L10=0,0,RANDBETWEEN(1,9))</f>
        <v>2</v>
      </c>
      <c r="D3" s="67">
        <f t="shared" ref="D3:F3" ca="1" si="0">IF(M10=0,0,RANDBETWEEN(1,9))</f>
        <v>0</v>
      </c>
      <c r="E3" s="67">
        <f t="shared" ca="1" si="0"/>
        <v>1</v>
      </c>
      <c r="F3" s="67">
        <f t="shared" ca="1" si="0"/>
        <v>0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88">
        <f ca="1">B3*10000+C3*1000+D3*100+E3*10+F3</f>
        <v>62010</v>
      </c>
      <c r="C6" s="89"/>
      <c r="D6" s="69"/>
      <c r="E6" s="70"/>
      <c r="F6" s="70"/>
    </row>
    <row r="7" spans="2:15" ht="120.75" customHeight="1">
      <c r="B7" s="97">
        <f ca="1">B3*10000+C3*1000+D3*100+E3*10+F3</f>
        <v>62010</v>
      </c>
      <c r="C7" s="98"/>
      <c r="D7" s="98"/>
      <c r="E7" s="98"/>
      <c r="F7" s="98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3" t="str">
        <f ca="1">B15</f>
        <v>六萬二千零一十</v>
      </c>
      <c r="C9" s="94"/>
      <c r="D9" s="94"/>
      <c r="E9" s="94"/>
      <c r="F9" s="95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1</v>
      </c>
      <c r="M10" s="16">
        <f ca="1">VLOOKUP($J$10,$J$22:$O$27,4,FALSE)</f>
        <v>0</v>
      </c>
      <c r="N10" s="16">
        <f ca="1">VLOOKUP($J$10,$J$22:$O$27,5,FALSE)</f>
        <v>1</v>
      </c>
      <c r="O10" s="16">
        <f ca="1">VLOOKUP($J$10,$J$22:$O$27,6,FALSE)</f>
        <v>0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六萬二千零一十</v>
      </c>
    </row>
    <row r="12" spans="2:15" hidden="1">
      <c r="B12" s="71" t="str">
        <f ca="1">IF(ISERROR(FIND("○",B11)),B11,REPLACE(B11,FIND("○",B11),1,"零"))</f>
        <v>六萬二千零一十</v>
      </c>
    </row>
    <row r="13" spans="2:15" hidden="1">
      <c r="B13" s="71" t="str">
        <f t="shared" ref="B13:B15" ca="1" si="1">IF(ISERROR(FIND("○",B12)),B12,REPLACE(B12,FIND("○",B12),1,"零"))</f>
        <v>六萬二千零一十</v>
      </c>
    </row>
    <row r="14" spans="2:15" hidden="1">
      <c r="B14" s="71" t="str">
        <f t="shared" ca="1" si="1"/>
        <v>六萬二千零一十</v>
      </c>
    </row>
    <row r="15" spans="2:15" hidden="1">
      <c r="B15" s="71" t="str">
        <f t="shared" ca="1" si="1"/>
        <v>六萬二千零一十</v>
      </c>
    </row>
    <row r="16" spans="2:15" hidden="1"/>
    <row r="17" spans="2:15" hidden="1"/>
    <row r="18" spans="2:15" ht="32.25" hidden="1">
      <c r="B18" s="96">
        <f ca="1">B6</f>
        <v>62010</v>
      </c>
      <c r="C18" s="96"/>
      <c r="D18" s="96"/>
      <c r="E18" s="96"/>
      <c r="F18" s="96"/>
    </row>
    <row r="19" spans="2:15" hidden="1"/>
    <row r="20" spans="2:15" hidden="1"/>
    <row r="22" spans="2:15">
      <c r="J22" s="16">
        <f t="shared" ref="J22:J27" ca="1" si="2">RANK(K22,$K$22:$K$27)</f>
        <v>4</v>
      </c>
      <c r="K22" s="16">
        <f t="shared" ref="K22:K27" ca="1" si="3">RAND()</f>
        <v>0.6823185088807141</v>
      </c>
      <c r="L22" s="16">
        <v>1</v>
      </c>
      <c r="M22" s="16">
        <v>1</v>
      </c>
      <c r="N22" s="16">
        <v>0</v>
      </c>
      <c r="O22" s="16">
        <v>0</v>
      </c>
    </row>
    <row r="23" spans="2:15">
      <c r="J23" s="16">
        <f t="shared" ca="1" si="2"/>
        <v>1</v>
      </c>
      <c r="K23" s="16">
        <f t="shared" ca="1" si="3"/>
        <v>0.8415729553118324</v>
      </c>
      <c r="L23" s="16">
        <v>1</v>
      </c>
      <c r="M23" s="16">
        <v>0</v>
      </c>
      <c r="N23" s="16">
        <v>1</v>
      </c>
      <c r="O23" s="16">
        <v>0</v>
      </c>
    </row>
    <row r="24" spans="2:15">
      <c r="J24" s="16">
        <f t="shared" ca="1" si="2"/>
        <v>5</v>
      </c>
      <c r="K24" s="16">
        <f t="shared" ca="1" si="3"/>
        <v>0.62497814853930755</v>
      </c>
      <c r="L24" s="16">
        <v>1</v>
      </c>
      <c r="M24" s="16">
        <v>0</v>
      </c>
      <c r="N24" s="16">
        <v>0</v>
      </c>
      <c r="O24" s="16">
        <v>1</v>
      </c>
    </row>
    <row r="25" spans="2:15">
      <c r="J25" s="16">
        <f t="shared" ca="1" si="2"/>
        <v>3</v>
      </c>
      <c r="K25" s="16">
        <f t="shared" ca="1" si="3"/>
        <v>0.69065175267552381</v>
      </c>
      <c r="L25" s="16">
        <v>0</v>
      </c>
      <c r="M25" s="16">
        <v>1</v>
      </c>
      <c r="N25" s="16">
        <v>1</v>
      </c>
      <c r="O25" s="16">
        <v>0</v>
      </c>
    </row>
    <row r="26" spans="2:15">
      <c r="J26" s="16">
        <f t="shared" ca="1" si="2"/>
        <v>6</v>
      </c>
      <c r="K26" s="16">
        <f t="shared" ca="1" si="3"/>
        <v>0.48583940618633303</v>
      </c>
      <c r="L26" s="16">
        <v>0</v>
      </c>
      <c r="M26" s="16">
        <v>1</v>
      </c>
      <c r="N26" s="16">
        <v>0</v>
      </c>
      <c r="O26" s="16">
        <v>1</v>
      </c>
    </row>
    <row r="27" spans="2:15">
      <c r="J27" s="16">
        <f t="shared" ca="1" si="2"/>
        <v>2</v>
      </c>
      <c r="K27" s="16">
        <f t="shared" ca="1" si="3"/>
        <v>0.79643786830463426</v>
      </c>
      <c r="L27" s="16">
        <v>0</v>
      </c>
      <c r="M27" s="16">
        <v>0</v>
      </c>
      <c r="N27" s="16">
        <v>1</v>
      </c>
      <c r="O27" s="16">
        <v>1</v>
      </c>
    </row>
  </sheetData>
  <protectedRanges>
    <protectedRange sqref="B18" name="CHINESEnumber"/>
    <protectedRange sqref="B6" name="RAWnumber"/>
  </protectedRanges>
  <mergeCells count="4">
    <mergeCell ref="B6:C6"/>
    <mergeCell ref="B7:F7"/>
    <mergeCell ref="B9:F9"/>
    <mergeCell ref="B18:F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workbookViewId="0">
      <selection activeCell="B7" sqref="B7:F7"/>
    </sheetView>
  </sheetViews>
  <sheetFormatPr defaultRowHeight="15.75"/>
  <cols>
    <col min="1" max="1" width="9" style="16"/>
    <col min="2" max="6" width="13.75" style="16" customWidth="1"/>
    <col min="7" max="9" width="9" style="16"/>
    <col min="10" max="15" width="8" style="16" customWidth="1"/>
    <col min="16" max="16384" width="9" style="16"/>
  </cols>
  <sheetData>
    <row r="2" spans="2:15" ht="16.5">
      <c r="B2" s="66" t="s">
        <v>4636</v>
      </c>
      <c r="H2" s="72">
        <f ca="1">RANDBETWEEN(1,4)</f>
        <v>2</v>
      </c>
    </row>
    <row r="3" spans="2:15" ht="92.25">
      <c r="B3" s="67">
        <f ca="1">RANDBETWEEN(1,9)</f>
        <v>3</v>
      </c>
      <c r="C3" s="67">
        <f ca="1">IF(L10=0,0,RANDBETWEEN(1,9))</f>
        <v>4</v>
      </c>
      <c r="D3" s="67">
        <f t="shared" ref="D3:F3" ca="1" si="0">IF(M10=0,0,RANDBETWEEN(1,9))</f>
        <v>0</v>
      </c>
      <c r="E3" s="67">
        <f t="shared" ca="1" si="0"/>
        <v>6</v>
      </c>
      <c r="F3" s="67">
        <f t="shared" ca="1" si="0"/>
        <v>0</v>
      </c>
    </row>
    <row r="4" spans="2:15" ht="32.25">
      <c r="B4" s="68" t="s">
        <v>4637</v>
      </c>
      <c r="C4" s="68" t="s">
        <v>4638</v>
      </c>
      <c r="D4" s="68" t="s">
        <v>4639</v>
      </c>
      <c r="E4" s="68" t="s">
        <v>4640</v>
      </c>
      <c r="F4" s="68" t="s">
        <v>4641</v>
      </c>
    </row>
    <row r="6" spans="2:15" ht="31.5" hidden="1">
      <c r="B6" s="88">
        <f ca="1">B3*10000+C3*1000+D3*100+E3*10+F3</f>
        <v>34060</v>
      </c>
      <c r="C6" s="89"/>
      <c r="D6" s="69"/>
      <c r="E6" s="70"/>
      <c r="F6" s="70"/>
    </row>
    <row r="7" spans="2:15" ht="120.75" customHeight="1">
      <c r="B7" s="97">
        <f ca="1">B3*10000+C3*1000+D3*100+E3*10+F3</f>
        <v>34060</v>
      </c>
      <c r="C7" s="98"/>
      <c r="D7" s="98"/>
      <c r="E7" s="98"/>
      <c r="F7" s="98"/>
    </row>
    <row r="8" spans="2:15" ht="16.5">
      <c r="B8" s="66" t="s">
        <v>4642</v>
      </c>
      <c r="C8" s="65"/>
      <c r="D8" s="65"/>
      <c r="E8" s="65"/>
      <c r="F8" s="65"/>
    </row>
    <row r="9" spans="2:15" ht="67.5">
      <c r="B9" s="93" t="str">
        <f ca="1">B15</f>
        <v>三萬四千零六十</v>
      </c>
      <c r="C9" s="94"/>
      <c r="D9" s="94"/>
      <c r="E9" s="94"/>
      <c r="F9" s="95"/>
    </row>
    <row r="10" spans="2:15">
      <c r="B10" s="65"/>
      <c r="C10" s="65"/>
      <c r="D10" s="65"/>
      <c r="E10" s="65"/>
      <c r="F10" s="65"/>
      <c r="J10" s="16">
        <v>1</v>
      </c>
      <c r="K10" s="16" t="s">
        <v>4644</v>
      </c>
      <c r="L10" s="16">
        <f ca="1">VLOOKUP($J$10,$J$22:$O$27,3,FALSE)</f>
        <v>1</v>
      </c>
      <c r="M10" s="16">
        <f ca="1">VLOOKUP($J$10,$J$22:$O$27,4,FALSE)</f>
        <v>0</v>
      </c>
      <c r="N10" s="16">
        <f ca="1">VLOOKUP($J$10,$J$22:$O$27,5,FALSE)</f>
        <v>1</v>
      </c>
      <c r="O10" s="16">
        <f ca="1">VLOOKUP($J$10,$J$22:$O$27,6,FALSE)</f>
        <v>0</v>
      </c>
    </row>
    <row r="11" spans="2:15" hidden="1">
      <c r="B11" s="71" t="str">
        <f ca="1">IF(ISERROR(FIND("○",TEXT(B18,"[$-404][DBNum1]General"))),TEXT(B18,"[$-404][DBNum1]General"),REPLACE(TEXT(B18,"[$-404][DBNum1]General"),FIND("○",TEXT(B18,"[$-404][DBNum1]General"),1),1,"零"))</f>
        <v>三萬四千零六十</v>
      </c>
    </row>
    <row r="12" spans="2:15" hidden="1">
      <c r="B12" s="71" t="str">
        <f ca="1">IF(ISERROR(FIND("○",B11)),B11,REPLACE(B11,FIND("○",B11),1,"零"))</f>
        <v>三萬四千零六十</v>
      </c>
    </row>
    <row r="13" spans="2:15" hidden="1">
      <c r="B13" s="71" t="str">
        <f t="shared" ref="B13:B15" ca="1" si="1">IF(ISERROR(FIND("○",B12)),B12,REPLACE(B12,FIND("○",B12),1,"零"))</f>
        <v>三萬四千零六十</v>
      </c>
    </row>
    <row r="14" spans="2:15" hidden="1">
      <c r="B14" s="71" t="str">
        <f t="shared" ca="1" si="1"/>
        <v>三萬四千零六十</v>
      </c>
    </row>
    <row r="15" spans="2:15" hidden="1">
      <c r="B15" s="71" t="str">
        <f t="shared" ca="1" si="1"/>
        <v>三萬四千零六十</v>
      </c>
    </row>
    <row r="16" spans="2:15" hidden="1"/>
    <row r="17" spans="2:15" hidden="1"/>
    <row r="18" spans="2:15" ht="32.25" hidden="1">
      <c r="B18" s="96">
        <f ca="1">B6</f>
        <v>34060</v>
      </c>
      <c r="C18" s="96"/>
      <c r="D18" s="96"/>
      <c r="E18" s="96"/>
      <c r="F18" s="96"/>
    </row>
    <row r="19" spans="2:15" hidden="1"/>
    <row r="20" spans="2:15" hidden="1"/>
    <row r="22" spans="2:15">
      <c r="J22" s="16">
        <f t="shared" ref="J22:J27" ca="1" si="2">RANK(K22,$K$22:$K$27)</f>
        <v>5</v>
      </c>
      <c r="K22" s="16">
        <f t="shared" ref="K22:K27" ca="1" si="3">RAND()</f>
        <v>0.31381478297061571</v>
      </c>
      <c r="L22" s="16">
        <v>1</v>
      </c>
      <c r="M22" s="16">
        <v>1</v>
      </c>
      <c r="N22" s="16">
        <v>0</v>
      </c>
      <c r="O22" s="16">
        <v>0</v>
      </c>
    </row>
    <row r="23" spans="2:15">
      <c r="J23" s="16">
        <f t="shared" ca="1" si="2"/>
        <v>1</v>
      </c>
      <c r="K23" s="16">
        <f t="shared" ca="1" si="3"/>
        <v>0.74975200933363551</v>
      </c>
      <c r="L23" s="16">
        <v>1</v>
      </c>
      <c r="M23" s="16">
        <v>0</v>
      </c>
      <c r="N23" s="16">
        <v>1</v>
      </c>
      <c r="O23" s="16">
        <v>0</v>
      </c>
    </row>
    <row r="24" spans="2:15">
      <c r="J24" s="16">
        <f t="shared" ca="1" si="2"/>
        <v>6</v>
      </c>
      <c r="K24" s="16">
        <f t="shared" ca="1" si="3"/>
        <v>0.23475408877730819</v>
      </c>
      <c r="L24" s="16">
        <v>1</v>
      </c>
      <c r="M24" s="16">
        <v>0</v>
      </c>
      <c r="N24" s="16">
        <v>0</v>
      </c>
      <c r="O24" s="16">
        <v>1</v>
      </c>
    </row>
    <row r="25" spans="2:15">
      <c r="J25" s="16">
        <f t="shared" ca="1" si="2"/>
        <v>4</v>
      </c>
      <c r="K25" s="16">
        <f t="shared" ca="1" si="3"/>
        <v>0.5703090321044425</v>
      </c>
      <c r="L25" s="16">
        <v>0</v>
      </c>
      <c r="M25" s="16">
        <v>1</v>
      </c>
      <c r="N25" s="16">
        <v>1</v>
      </c>
      <c r="O25" s="16">
        <v>0</v>
      </c>
    </row>
    <row r="26" spans="2:15">
      <c r="J26" s="16">
        <f t="shared" ca="1" si="2"/>
        <v>3</v>
      </c>
      <c r="K26" s="16">
        <f t="shared" ca="1" si="3"/>
        <v>0.70907178848489782</v>
      </c>
      <c r="L26" s="16">
        <v>0</v>
      </c>
      <c r="M26" s="16">
        <v>1</v>
      </c>
      <c r="N26" s="16">
        <v>0</v>
      </c>
      <c r="O26" s="16">
        <v>1</v>
      </c>
    </row>
    <row r="27" spans="2:15">
      <c r="J27" s="16">
        <f t="shared" ca="1" si="2"/>
        <v>2</v>
      </c>
      <c r="K27" s="16">
        <f t="shared" ca="1" si="3"/>
        <v>0.72634326940859784</v>
      </c>
      <c r="L27" s="16">
        <v>0</v>
      </c>
      <c r="M27" s="16">
        <v>0</v>
      </c>
      <c r="N27" s="16">
        <v>1</v>
      </c>
      <c r="O27" s="16">
        <v>1</v>
      </c>
    </row>
  </sheetData>
  <protectedRanges>
    <protectedRange sqref="B18" name="CHINESEnumber"/>
    <protectedRange sqref="B6" name="RAWnumber"/>
  </protectedRanges>
  <mergeCells count="4">
    <mergeCell ref="B6:C6"/>
    <mergeCell ref="B9:F9"/>
    <mergeCell ref="B18:F18"/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Parameter</vt:lpstr>
      <vt:lpstr>Question</vt:lpstr>
      <vt:lpstr>Answer</vt:lpstr>
      <vt:lpstr>Seed11</vt:lpstr>
      <vt:lpstr>Seed01</vt:lpstr>
      <vt:lpstr>Seed12</vt:lpstr>
      <vt:lpstr>Seed02</vt:lpstr>
      <vt:lpstr>Seed13</vt:lpstr>
      <vt:lpstr>Seed03</vt:lpstr>
      <vt:lpstr>Seed14</vt:lpstr>
      <vt:lpstr>Seed04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 Shao</cp:lastModifiedBy>
  <cp:lastPrinted>2017-09-13T03:11:49Z</cp:lastPrinted>
  <dcterms:created xsi:type="dcterms:W3CDTF">2013-10-08T05:14:39Z</dcterms:created>
  <dcterms:modified xsi:type="dcterms:W3CDTF">2017-09-13T03:11:55Z</dcterms:modified>
</cp:coreProperties>
</file>